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Projects\2023-022-02 SMF PARCS Evaluation - Phase 2\RFP\PARCS\Addendum 1\"/>
    </mc:Choice>
  </mc:AlternateContent>
  <xr:revisionPtr revIDLastSave="0" documentId="13_ncr:1_{38EE9CFC-2751-40D1-92CD-8EB4CFBE8EE7}" xr6:coauthVersionLast="47" xr6:coauthVersionMax="47" xr10:uidLastSave="{00000000-0000-0000-0000-000000000000}"/>
  <bookViews>
    <workbookView xWindow="-120" yWindow="-120" windowWidth="29040" windowHeight="15720" xr2:uid="{C2F96AA4-3885-4D6B-9ACE-1218D76B13A5}"/>
  </bookViews>
  <sheets>
    <sheet name="PARCS Pricing" sheetId="1" r:id="rId1"/>
    <sheet name="PARTS COST LIST" sheetId="2" r:id="rId2"/>
  </sheets>
  <definedNames>
    <definedName name="_xlnm._FilterDatabase" localSheetId="0" hidden="1">'PARCS Pricing'!$A$5:$E$460</definedName>
    <definedName name="inf" localSheetId="1">#REF!</definedName>
    <definedName name="inf">#REF!</definedName>
    <definedName name="POF" localSheetId="1">'PARTS COST LIST'!#REF!</definedName>
    <definedName name="_xlnm.Print_Area" localSheetId="0">'PARCS Pricing'!$A$1:$E$476</definedName>
    <definedName name="_xlnm.Print_Area" localSheetId="1">'PARTS COST LIST'!$A$6:$C$52</definedName>
    <definedName name="_xlnm.Print_Titles" localSheetId="0">'PARCS Pricing'!$1:$5</definedName>
    <definedName name="_xlnm.Print_Titles" localSheetId="1">'PARTS COST LIST'!$1:$5</definedName>
    <definedName name="unitcost" localSheetId="1">#REF!</definedName>
    <definedName name="unitcos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59" i="1" l="1"/>
  <c r="E446" i="1"/>
  <c r="E445" i="1"/>
  <c r="E447" i="1"/>
  <c r="E388" i="1"/>
  <c r="E108" i="1"/>
  <c r="E112" i="1"/>
  <c r="E141" i="1"/>
  <c r="E145" i="1"/>
  <c r="E175" i="1"/>
  <c r="E179" i="1"/>
  <c r="E218" i="1"/>
  <c r="E222" i="1"/>
  <c r="E261" i="1"/>
  <c r="E265" i="1"/>
  <c r="E421" i="1"/>
  <c r="E309" i="1"/>
  <c r="E308" i="1"/>
  <c r="E307" i="1"/>
  <c r="E306" i="1"/>
  <c r="E305" i="1"/>
  <c r="E304" i="1"/>
  <c r="E303" i="1"/>
  <c r="E301" i="1"/>
  <c r="E300" i="1"/>
  <c r="E299" i="1"/>
  <c r="E298" i="1"/>
  <c r="E297" i="1"/>
  <c r="E296" i="1"/>
  <c r="E295" i="1"/>
  <c r="E146" i="1"/>
  <c r="E144" i="1"/>
  <c r="E142" i="1"/>
  <c r="E140" i="1"/>
  <c r="E138" i="1"/>
  <c r="E137" i="1"/>
  <c r="E136" i="1"/>
  <c r="E135" i="1"/>
  <c r="E134" i="1"/>
  <c r="E133" i="1"/>
  <c r="E132" i="1"/>
  <c r="E130" i="1"/>
  <c r="E129" i="1"/>
  <c r="E128" i="1"/>
  <c r="E127" i="1"/>
  <c r="E126" i="1"/>
  <c r="E125" i="1"/>
  <c r="E124" i="1"/>
  <c r="E270" i="1"/>
  <c r="E227" i="1"/>
  <c r="E184" i="1"/>
  <c r="E117" i="1"/>
  <c r="E87" i="1"/>
  <c r="E52" i="1"/>
  <c r="E381" i="1"/>
  <c r="E377" i="1"/>
  <c r="E406" i="1"/>
  <c r="E355" i="1"/>
  <c r="E258" i="1"/>
  <c r="E215" i="1"/>
  <c r="E434" i="1"/>
  <c r="E393" i="1"/>
  <c r="E411" i="1"/>
  <c r="E392" i="1"/>
  <c r="E391" i="1"/>
  <c r="E390" i="1"/>
  <c r="E448" i="1" l="1"/>
  <c r="E310" i="1"/>
  <c r="E302" i="1"/>
  <c r="E143" i="1"/>
  <c r="E147" i="1"/>
  <c r="E139" i="1"/>
  <c r="E131" i="1"/>
  <c r="E13" i="1"/>
  <c r="E354" i="1"/>
  <c r="E342" i="1"/>
  <c r="E340" i="1"/>
  <c r="E257" i="1"/>
  <c r="E243" i="1"/>
  <c r="E200" i="1"/>
  <c r="E214" i="1"/>
  <c r="E171" i="1"/>
  <c r="E82" i="1"/>
  <c r="E475" i="1"/>
  <c r="E501" i="1"/>
  <c r="E273" i="1"/>
  <c r="E272" i="1"/>
  <c r="E271" i="1"/>
  <c r="E269" i="1"/>
  <c r="E268" i="1"/>
  <c r="E230" i="1"/>
  <c r="E229" i="1"/>
  <c r="E228" i="1"/>
  <c r="E226" i="1"/>
  <c r="E225" i="1"/>
  <c r="E187" i="1"/>
  <c r="E186" i="1"/>
  <c r="E185" i="1"/>
  <c r="E183" i="1"/>
  <c r="E182" i="1"/>
  <c r="E120" i="1"/>
  <c r="E119" i="1"/>
  <c r="E118" i="1"/>
  <c r="E116" i="1"/>
  <c r="E115" i="1"/>
  <c r="E158" i="1"/>
  <c r="E159" i="1"/>
  <c r="E103" i="1"/>
  <c r="E68" i="1"/>
  <c r="E431" i="1"/>
  <c r="E90" i="1"/>
  <c r="E89" i="1"/>
  <c r="E88" i="1"/>
  <c r="E86" i="1"/>
  <c r="E85" i="1"/>
  <c r="E44" i="1"/>
  <c r="E54" i="1"/>
  <c r="E51" i="1"/>
  <c r="E50" i="1"/>
  <c r="E53" i="1"/>
  <c r="E31" i="1"/>
  <c r="E500" i="1"/>
  <c r="E499" i="1"/>
  <c r="E498" i="1"/>
  <c r="E497" i="1"/>
  <c r="E496" i="1"/>
  <c r="E495" i="1"/>
  <c r="E494" i="1"/>
  <c r="E493" i="1"/>
  <c r="E492" i="1"/>
  <c r="E491" i="1"/>
  <c r="E488" i="1"/>
  <c r="E487" i="1"/>
  <c r="E486" i="1"/>
  <c r="E485" i="1"/>
  <c r="E484" i="1"/>
  <c r="E483" i="1"/>
  <c r="E482" i="1"/>
  <c r="E481" i="1"/>
  <c r="E480" i="1"/>
  <c r="E479" i="1"/>
  <c r="E478" i="1"/>
  <c r="E473" i="1"/>
  <c r="E465" i="1"/>
  <c r="E466" i="1"/>
  <c r="E467" i="1"/>
  <c r="E468" i="1"/>
  <c r="E469" i="1"/>
  <c r="E470" i="1"/>
  <c r="E471" i="1"/>
  <c r="E472" i="1"/>
  <c r="E474" i="1"/>
  <c r="E311" i="1" l="1"/>
  <c r="E148" i="1"/>
  <c r="E274" i="1"/>
  <c r="E188" i="1"/>
  <c r="E231" i="1"/>
  <c r="E121" i="1"/>
  <c r="E91" i="1"/>
  <c r="E436" i="1"/>
  <c r="E435" i="1"/>
  <c r="E433" i="1"/>
  <c r="E417" i="1"/>
  <c r="E418" i="1"/>
  <c r="E419" i="1"/>
  <c r="E420" i="1"/>
  <c r="E422" i="1"/>
  <c r="E423" i="1"/>
  <c r="E424" i="1"/>
  <c r="E425" i="1"/>
  <c r="E426" i="1"/>
  <c r="E427" i="1"/>
  <c r="E428" i="1"/>
  <c r="E429" i="1"/>
  <c r="E430" i="1"/>
  <c r="E432" i="1"/>
  <c r="E416" i="1"/>
  <c r="E453" i="1"/>
  <c r="E383" i="1"/>
  <c r="E382" i="1"/>
  <c r="E266" i="1"/>
  <c r="E264" i="1"/>
  <c r="E262" i="1"/>
  <c r="E260" i="1"/>
  <c r="E180" i="1"/>
  <c r="E178" i="1"/>
  <c r="E176" i="1"/>
  <c r="E174" i="1"/>
  <c r="E113" i="1"/>
  <c r="E111" i="1"/>
  <c r="E109" i="1"/>
  <c r="E107" i="1"/>
  <c r="E223" i="1"/>
  <c r="E221" i="1"/>
  <c r="E219" i="1"/>
  <c r="E217" i="1"/>
  <c r="E55" i="1"/>
  <c r="E56" i="1" s="1"/>
  <c r="E373" i="1"/>
  <c r="E372" i="1"/>
  <c r="E371" i="1"/>
  <c r="E370" i="1"/>
  <c r="E369" i="1"/>
  <c r="E368" i="1"/>
  <c r="E367" i="1"/>
  <c r="E365" i="1"/>
  <c r="E364" i="1"/>
  <c r="E363" i="1"/>
  <c r="E362" i="1"/>
  <c r="E361" i="1"/>
  <c r="E360" i="1"/>
  <c r="E359" i="1"/>
  <c r="E353" i="1"/>
  <c r="E352" i="1"/>
  <c r="E351" i="1"/>
  <c r="E350" i="1"/>
  <c r="E349" i="1"/>
  <c r="E348" i="1"/>
  <c r="E347" i="1"/>
  <c r="E346" i="1"/>
  <c r="E345" i="1"/>
  <c r="E344" i="1"/>
  <c r="E341" i="1"/>
  <c r="E339" i="1"/>
  <c r="E338" i="1"/>
  <c r="E337" i="1"/>
  <c r="E336" i="1"/>
  <c r="E335" i="1"/>
  <c r="E334" i="1"/>
  <c r="E333" i="1"/>
  <c r="E332" i="1"/>
  <c r="E331" i="1"/>
  <c r="E327" i="1"/>
  <c r="E326" i="1"/>
  <c r="E325" i="1"/>
  <c r="E324" i="1"/>
  <c r="E323" i="1"/>
  <c r="E322" i="1"/>
  <c r="E321" i="1"/>
  <c r="E319" i="1"/>
  <c r="E318" i="1"/>
  <c r="E317" i="1"/>
  <c r="E316" i="1"/>
  <c r="E315" i="1"/>
  <c r="E314" i="1"/>
  <c r="E313" i="1"/>
  <c r="E291" i="1"/>
  <c r="E290" i="1"/>
  <c r="E289" i="1"/>
  <c r="E288" i="1"/>
  <c r="E287" i="1"/>
  <c r="E286" i="1"/>
  <c r="E285" i="1"/>
  <c r="E283" i="1"/>
  <c r="E282" i="1"/>
  <c r="E281" i="1"/>
  <c r="E280" i="1"/>
  <c r="E279" i="1"/>
  <c r="E278" i="1"/>
  <c r="E277" i="1"/>
  <c r="E256" i="1"/>
  <c r="E255" i="1"/>
  <c r="E254" i="1"/>
  <c r="E253" i="1"/>
  <c r="E252" i="1"/>
  <c r="E251" i="1"/>
  <c r="E250" i="1"/>
  <c r="E249" i="1"/>
  <c r="E248" i="1"/>
  <c r="E247" i="1"/>
  <c r="E245" i="1"/>
  <c r="E244" i="1"/>
  <c r="E242" i="1"/>
  <c r="E241" i="1"/>
  <c r="E240" i="1"/>
  <c r="E239" i="1"/>
  <c r="E238" i="1"/>
  <c r="E237" i="1"/>
  <c r="E236" i="1"/>
  <c r="E235" i="1"/>
  <c r="E234" i="1"/>
  <c r="E213" i="1"/>
  <c r="E212" i="1"/>
  <c r="E211" i="1"/>
  <c r="E210" i="1"/>
  <c r="E209" i="1"/>
  <c r="E208" i="1"/>
  <c r="E207" i="1"/>
  <c r="E206" i="1"/>
  <c r="E205" i="1"/>
  <c r="E204" i="1"/>
  <c r="E202" i="1"/>
  <c r="E201" i="1"/>
  <c r="E199" i="1"/>
  <c r="E198" i="1"/>
  <c r="E197" i="1"/>
  <c r="E196" i="1"/>
  <c r="E195" i="1"/>
  <c r="E194" i="1"/>
  <c r="E193" i="1"/>
  <c r="E192" i="1"/>
  <c r="E191" i="1"/>
  <c r="E172" i="1"/>
  <c r="E170" i="1"/>
  <c r="E169" i="1"/>
  <c r="E168" i="1"/>
  <c r="E167" i="1"/>
  <c r="E166" i="1"/>
  <c r="E165" i="1"/>
  <c r="E164" i="1"/>
  <c r="E163" i="1"/>
  <c r="E162" i="1"/>
  <c r="E160" i="1"/>
  <c r="E157" i="1"/>
  <c r="E156" i="1"/>
  <c r="E155" i="1"/>
  <c r="E154" i="1"/>
  <c r="E153" i="1"/>
  <c r="E152" i="1"/>
  <c r="E151" i="1"/>
  <c r="E150" i="1"/>
  <c r="E105" i="1"/>
  <c r="E104" i="1"/>
  <c r="E102" i="1"/>
  <c r="E101" i="1"/>
  <c r="E100" i="1"/>
  <c r="E99" i="1"/>
  <c r="E98" i="1"/>
  <c r="E97" i="1"/>
  <c r="E96" i="1"/>
  <c r="E95" i="1"/>
  <c r="E94" i="1"/>
  <c r="E83" i="1"/>
  <c r="E81" i="1"/>
  <c r="E80" i="1"/>
  <c r="E79" i="1"/>
  <c r="E78" i="1"/>
  <c r="E77" i="1"/>
  <c r="E76" i="1"/>
  <c r="E75" i="1"/>
  <c r="E74" i="1"/>
  <c r="E73" i="1"/>
  <c r="E72" i="1"/>
  <c r="E70" i="1"/>
  <c r="E69" i="1"/>
  <c r="E67" i="1"/>
  <c r="E66" i="1"/>
  <c r="E65" i="1"/>
  <c r="E64" i="1"/>
  <c r="E63" i="1"/>
  <c r="E62" i="1"/>
  <c r="E61" i="1"/>
  <c r="E60" i="1"/>
  <c r="E59" i="1"/>
  <c r="E441" i="1"/>
  <c r="E17" i="1"/>
  <c r="E457" i="1"/>
  <c r="E456" i="1"/>
  <c r="E455" i="1"/>
  <c r="E454" i="1"/>
  <c r="E452" i="1"/>
  <c r="E451" i="1"/>
  <c r="E450" i="1"/>
  <c r="E442" i="1"/>
  <c r="E440" i="1"/>
  <c r="E439" i="1"/>
  <c r="E412" i="1"/>
  <c r="E410" i="1"/>
  <c r="E409" i="1"/>
  <c r="E408" i="1"/>
  <c r="E407" i="1"/>
  <c r="E405" i="1"/>
  <c r="E404" i="1"/>
  <c r="E403" i="1"/>
  <c r="E402" i="1"/>
  <c r="E401" i="1"/>
  <c r="E400" i="1"/>
  <c r="E399" i="1"/>
  <c r="E398" i="1"/>
  <c r="E396" i="1"/>
  <c r="E397" i="1" s="1"/>
  <c r="E394" i="1"/>
  <c r="E389" i="1"/>
  <c r="E387" i="1"/>
  <c r="E379" i="1"/>
  <c r="E378" i="1"/>
  <c r="E48" i="1"/>
  <c r="E47" i="1"/>
  <c r="E46" i="1"/>
  <c r="E45" i="1"/>
  <c r="E43" i="1"/>
  <c r="E42" i="1"/>
  <c r="E41" i="1"/>
  <c r="E40" i="1"/>
  <c r="E39" i="1"/>
  <c r="E38" i="1"/>
  <c r="E37" i="1"/>
  <c r="E36" i="1"/>
  <c r="E35" i="1"/>
  <c r="E33" i="1"/>
  <c r="E30" i="1"/>
  <c r="E29" i="1"/>
  <c r="E28" i="1"/>
  <c r="E27" i="1"/>
  <c r="E26" i="1"/>
  <c r="E25" i="1"/>
  <c r="E24" i="1"/>
  <c r="E23" i="1"/>
  <c r="E22" i="1"/>
  <c r="E18" i="1"/>
  <c r="E16" i="1"/>
  <c r="E15" i="1"/>
  <c r="E14" i="1"/>
  <c r="E12" i="1"/>
  <c r="E10" i="1"/>
  <c r="E9" i="1"/>
  <c r="E8" i="1"/>
  <c r="E7" i="1"/>
  <c r="E32" i="1"/>
  <c r="C11" i="1"/>
  <c r="E11" i="1" s="1"/>
  <c r="E110" i="1" l="1"/>
  <c r="E384" i="1"/>
  <c r="E220" i="1"/>
  <c r="E263" i="1"/>
  <c r="E181" i="1"/>
  <c r="E224" i="1"/>
  <c r="E177" i="1"/>
  <c r="E114" i="1"/>
  <c r="E267" i="1"/>
  <c r="E380" i="1"/>
  <c r="E395" i="1"/>
  <c r="E458" i="1"/>
  <c r="E443" i="1"/>
  <c r="E173" i="1"/>
  <c r="E216" i="1"/>
  <c r="E320" i="1"/>
  <c r="E328" i="1"/>
  <c r="E366" i="1"/>
  <c r="E259" i="1"/>
  <c r="E49" i="1"/>
  <c r="E413" i="1"/>
  <c r="E284" i="1"/>
  <c r="E343" i="1"/>
  <c r="E19" i="1"/>
  <c r="E71" i="1"/>
  <c r="E84" i="1"/>
  <c r="E34" i="1"/>
  <c r="E437" i="1"/>
  <c r="E161" i="1"/>
  <c r="E246" i="1"/>
  <c r="E292" i="1"/>
  <c r="E374" i="1"/>
  <c r="E106" i="1"/>
  <c r="E356" i="1"/>
  <c r="E203" i="1"/>
  <c r="E385" i="1" l="1"/>
  <c r="E92" i="1"/>
  <c r="E122" i="1"/>
  <c r="E357" i="1"/>
  <c r="E189" i="1"/>
  <c r="E414" i="1"/>
  <c r="E329" i="1"/>
  <c r="E57" i="1"/>
  <c r="E375" i="1"/>
  <c r="E293" i="1"/>
  <c r="E275" i="1"/>
  <c r="E232" i="1"/>
  <c r="E460" i="1" l="1"/>
  <c r="E462" i="1" s="1"/>
</calcChain>
</file>

<file path=xl/sharedStrings.xml><?xml version="1.0" encoding="utf-8"?>
<sst xmlns="http://schemas.openxmlformats.org/spreadsheetml/2006/main" count="599" uniqueCount="144">
  <si>
    <t>Sacramento International Airport</t>
  </si>
  <si>
    <t>Parking Access and Revenue Control System</t>
  </si>
  <si>
    <t>Location</t>
  </si>
  <si>
    <t>Description</t>
  </si>
  <si>
    <t># Units</t>
  </si>
  <si>
    <t>Unit Cost</t>
  </si>
  <si>
    <t>Extended Cost</t>
  </si>
  <si>
    <t>Servers / Software</t>
  </si>
  <si>
    <t>Integrations and Interfaces</t>
  </si>
  <si>
    <t>Total</t>
  </si>
  <si>
    <t>PARCS Lane Equipment</t>
  </si>
  <si>
    <t xml:space="preserve">Garage </t>
  </si>
  <si>
    <t>Entry Lane Equipment</t>
  </si>
  <si>
    <t>Entry Station</t>
  </si>
  <si>
    <t>EMV/NFC Credit Card Reader</t>
  </si>
  <si>
    <t>Barcode/QR code Reader</t>
  </si>
  <si>
    <t>AVI Antenna/Reader</t>
  </si>
  <si>
    <t>Proximity Card Reader</t>
  </si>
  <si>
    <t>VoIP Intercom</t>
  </si>
  <si>
    <t>Pinhole Camera</t>
  </si>
  <si>
    <t>Straight Arm Barrier Gate with LED</t>
  </si>
  <si>
    <t>Vehicle Detection Device (Loop)</t>
  </si>
  <si>
    <t>UPS - 30-min</t>
  </si>
  <si>
    <t>Subtotal</t>
  </si>
  <si>
    <t>Exit Lane Equipment</t>
  </si>
  <si>
    <t>Exit Station</t>
  </si>
  <si>
    <t>Hourly B</t>
  </si>
  <si>
    <t>Articulating Barrier Gate</t>
  </si>
  <si>
    <t>Bus Entry Lane Equipment</t>
  </si>
  <si>
    <t>Bus Exit Lane Equipment</t>
  </si>
  <si>
    <t>Daily A</t>
  </si>
  <si>
    <t>East Economy Lot</t>
  </si>
  <si>
    <t>West Economy Lot</t>
  </si>
  <si>
    <t>South Economy Lot</t>
  </si>
  <si>
    <t>Lot 1 - Employee Parking Lot</t>
  </si>
  <si>
    <t>Employee Entry Station</t>
  </si>
  <si>
    <t>Employee Exit Station</t>
  </si>
  <si>
    <t>Lot 32 - Employee Parking Lot</t>
  </si>
  <si>
    <t>Lot 51 - Reservations Only Lot</t>
  </si>
  <si>
    <t>Lot 53 - Physical Plant Maintenance Lot</t>
  </si>
  <si>
    <t>Valet Hardware</t>
  </si>
  <si>
    <t>Terminal A Valet System</t>
  </si>
  <si>
    <t>Valet Handheld Unit with Credit Card Processing</t>
  </si>
  <si>
    <t>Terminal B Valet System</t>
  </si>
  <si>
    <t>Non-Field Equipment</t>
  </si>
  <si>
    <t>Parking Office Equipment</t>
  </si>
  <si>
    <t xml:space="preserve">Intercom Base Station </t>
  </si>
  <si>
    <t>Pinhole Camera Monitoring Station</t>
  </si>
  <si>
    <t>Online Validation Scanner</t>
  </si>
  <si>
    <t>Airport Service Desk</t>
  </si>
  <si>
    <t>PARCS Test Bed</t>
  </si>
  <si>
    <t>Test Bed Software</t>
  </si>
  <si>
    <t>License Plate Recognition Camera</t>
  </si>
  <si>
    <t>Standard Barrier Gate</t>
  </si>
  <si>
    <t>Spare Parts</t>
  </si>
  <si>
    <t>Cash/Credit Card Pay-on-Foot Station</t>
  </si>
  <si>
    <t>Standard Barrier Gate Arm Only with LED</t>
  </si>
  <si>
    <t>UPS</t>
  </si>
  <si>
    <t xml:space="preserve">Consumables </t>
  </si>
  <si>
    <t>Consumables</t>
  </si>
  <si>
    <t>Paper Tickets for 1,000,000 Transactions</t>
  </si>
  <si>
    <t>Receipt Stock for 1,000,000 Transactions</t>
  </si>
  <si>
    <t>Proximity Cards</t>
  </si>
  <si>
    <t>Project Services</t>
  </si>
  <si>
    <t>Design Submittals, PDR, FDR</t>
  </si>
  <si>
    <t>Installation</t>
  </si>
  <si>
    <t>Project Management</t>
  </si>
  <si>
    <t>Training</t>
  </si>
  <si>
    <t>2-Year Warranty</t>
  </si>
  <si>
    <t>Commissioning/Acceptance Testing</t>
  </si>
  <si>
    <t>Freight &amp; Storage</t>
  </si>
  <si>
    <t>Cloud Hosting Set Up</t>
  </si>
  <si>
    <t>Hardware, Software, and Services Subtotal</t>
  </si>
  <si>
    <t>Contingency</t>
  </si>
  <si>
    <t>PARCS TOTAL</t>
  </si>
  <si>
    <t>Recurring Costs*</t>
  </si>
  <si>
    <t>Post-Warranty Maintenance - Year 1</t>
  </si>
  <si>
    <t>Annual</t>
  </si>
  <si>
    <t>Post-Warranty Maintenance - Year 2</t>
  </si>
  <si>
    <t>Post-Warranty Maintenance - Year 3</t>
  </si>
  <si>
    <t>Post-Warranty Maintenance - Year 4</t>
  </si>
  <si>
    <t>Post-Warranty Maintenance - Year 5</t>
  </si>
  <si>
    <t>Post-Warranty Maintenance - Year 6</t>
  </si>
  <si>
    <t>Post-Warranty Maintenance - Year 7</t>
  </si>
  <si>
    <t>Post-Warranty Maintenance - Year 8</t>
  </si>
  <si>
    <t>Annual Cloud Hosting Fee (if applicable)</t>
  </si>
  <si>
    <t>Appendix B Parts Cost List</t>
  </si>
  <si>
    <t>Device</t>
  </si>
  <si>
    <t>PART DESCRIPTION</t>
  </si>
  <si>
    <t xml:space="preserve">Unit Cost </t>
  </si>
  <si>
    <t>Prices to be Used for Years 2-8 of this Contract if not Covered by the Post-Warranty Service Agreement</t>
  </si>
  <si>
    <t>Whole component pricing will use the prices in the Price Proposal Form</t>
  </si>
  <si>
    <t>POF Station</t>
  </si>
  <si>
    <t>Barrier Gate</t>
  </si>
  <si>
    <t>Vehicle Detection</t>
  </si>
  <si>
    <t>Intercom System</t>
  </si>
  <si>
    <t>LPR System</t>
  </si>
  <si>
    <t>Validation Scanner</t>
  </si>
  <si>
    <t>Transaction</t>
  </si>
  <si>
    <t>Credit Card Transaction Processing Fee</t>
  </si>
  <si>
    <t>Recurring Costs: Option 1</t>
  </si>
  <si>
    <t>Recurring Costs: Option 2</t>
  </si>
  <si>
    <t>Recurring Costs: Option 3</t>
  </si>
  <si>
    <t>Rear LPR Camera w/ Pole</t>
  </si>
  <si>
    <t>Vehicle Detection Device (Loop) - Change quantity as needed</t>
  </si>
  <si>
    <t>Entry Lane OPEN/CLOSED Sign</t>
  </si>
  <si>
    <t>Articulating Barrier Gate (Helixes)</t>
  </si>
  <si>
    <t>Vehicle Detection Device (Helices) - Change quantity as needed</t>
  </si>
  <si>
    <t>Appendix B Price Proposal Form - Addendum 1</t>
  </si>
  <si>
    <t>Vehicle Detection Device - change quantity as needed</t>
  </si>
  <si>
    <t>LPR Camera w/ Pole</t>
  </si>
  <si>
    <t>Pay-on-Foot Stations</t>
  </si>
  <si>
    <t>Vehicle Detection Device (Helices)</t>
  </si>
  <si>
    <t>AVI Transponders</t>
  </si>
  <si>
    <t xml:space="preserve">Exit Lane Overhead Variable Message Sign </t>
  </si>
  <si>
    <t xml:space="preserve">Exit Lane Island-Mounted Variable Message Sign </t>
  </si>
  <si>
    <t>(Add additional lines as needed)</t>
  </si>
  <si>
    <t>PARCS/ROADS Interface (Daily data download)</t>
  </si>
  <si>
    <t>MLPI Vehicle Camera Assembly</t>
  </si>
  <si>
    <t>MLPI Vehicle Workstation</t>
  </si>
  <si>
    <t>Handheld Point of Sale Device</t>
  </si>
  <si>
    <t>Exit Lane Overhead VMS Sign</t>
  </si>
  <si>
    <t>Exit Lane Island-Mounted VMS Sign</t>
  </si>
  <si>
    <t>Valet Central Cashier Station</t>
  </si>
  <si>
    <t>Vehicle Imaging System</t>
  </si>
  <si>
    <t>Head-End Systems</t>
  </si>
  <si>
    <t>PARCS Hardware and Software</t>
  </si>
  <si>
    <t>Intercom System Hardware and Software</t>
  </si>
  <si>
    <t>License Plate Recognition Hardware and Software</t>
  </si>
  <si>
    <t>Pinhole Camera Hardware and Software</t>
  </si>
  <si>
    <t>Valet Hardware and Software</t>
  </si>
  <si>
    <t>Validation Hardware and Software</t>
  </si>
  <si>
    <t>Mobile LPI Hardware and Software</t>
  </si>
  <si>
    <t>Variable Message Sign Hardware and Software</t>
  </si>
  <si>
    <t>Daily B</t>
  </si>
  <si>
    <t>Lot 50 - Employee Parking Lot</t>
  </si>
  <si>
    <t>Employee Permit Account Data Transfer to PARCS</t>
  </si>
  <si>
    <t>API - Parking Reservations System, PGS, Valet</t>
  </si>
  <si>
    <t>API - Mobile Payment (Ticket barcode scan-to-pay)</t>
  </si>
  <si>
    <t xml:space="preserve">AVI Antenna/Reader </t>
  </si>
  <si>
    <t>Intercom Headset</t>
  </si>
  <si>
    <t>LPI Handheld</t>
  </si>
  <si>
    <t>Articulating Barrier Gate Arm Only with LED</t>
  </si>
  <si>
    <t>Other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</si>
</sst>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</numFmts>
  <fonts count="16" x14ac:knownFonts="1">
    <font>
      <sz val="10"/>
      <name val="Arial"/>
    </font>
    <font>
      <sz val="10"/>
      <name val="Calibri"/>
      <family val="2"/>
    </font>
    <font>
      <sz val="10"/>
      <name val="Arial"/>
      <family val="2"/>
    </font>
    <font>
      <b/>
      <sz val="14"/>
      <name val="Calibri"/>
      <family val="2"/>
    </font>
    <font>
      <b/>
      <sz val="12"/>
      <name val="Calibri"/>
      <family val="2"/>
    </font>
    <font>
      <b/>
      <sz val="10"/>
      <color theme="0"/>
      <name val="Calibri"/>
      <family val="2"/>
    </font>
    <font>
      <b/>
      <sz val="10"/>
      <name val="Calibri"/>
      <family val="2"/>
    </font>
    <font>
      <b/>
      <i/>
      <sz val="10"/>
      <name val="Calibri"/>
      <family val="2"/>
    </font>
    <font>
      <b/>
      <sz val="11"/>
      <name val="Calibri"/>
      <family val="2"/>
    </font>
    <font>
      <sz val="10"/>
      <color theme="1"/>
      <name val="Calibri"/>
      <family val="2"/>
    </font>
    <font>
      <sz val="10"/>
      <color rgb="FFFF0000"/>
      <name val="Calibri"/>
      <family val="2"/>
    </font>
    <font>
      <sz val="8"/>
      <name val="Arial"/>
      <family val="2"/>
    </font>
    <font>
      <b/>
      <sz val="10"/>
      <color theme="1"/>
      <name val="Calibri"/>
      <family val="2"/>
    </font>
    <font>
      <b/>
      <i/>
      <sz val="10"/>
      <color theme="1"/>
      <name val="Calibri"/>
      <family val="2"/>
    </font>
    <font>
      <sz val="14"/>
      <name val="Calibri"/>
      <family val="2"/>
    </font>
    <font>
      <b/>
      <sz val="12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DCC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4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</cellStyleXfs>
  <cellXfs count="158">
    <xf numFmtId="0" fontId="0" fillId="0" borderId="0" xfId="0"/>
    <xf numFmtId="0" fontId="1" fillId="2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2" borderId="3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5" fontId="1" fillId="2" borderId="0" xfId="0" applyNumberFormat="1" applyFont="1" applyFill="1" applyAlignment="1">
      <alignment vertical="center"/>
    </xf>
    <xf numFmtId="164" fontId="6" fillId="2" borderId="0" xfId="1" applyNumberFormat="1" applyFont="1" applyFill="1" applyAlignment="1">
      <alignment vertical="center"/>
    </xf>
    <xf numFmtId="0" fontId="6" fillId="2" borderId="0" xfId="0" applyFont="1" applyFill="1" applyAlignment="1">
      <alignment horizontal="right" vertical="center" wrapText="1"/>
    </xf>
    <xf numFmtId="0" fontId="1" fillId="2" borderId="7" xfId="0" applyFont="1" applyFill="1" applyBorder="1" applyAlignment="1">
      <alignment horizontal="center" vertical="center"/>
    </xf>
    <xf numFmtId="8" fontId="1" fillId="7" borderId="7" xfId="0" applyNumberFormat="1" applyFont="1" applyFill="1" applyBorder="1" applyProtection="1">
      <protection locked="0"/>
    </xf>
    <xf numFmtId="8" fontId="1" fillId="2" borderId="8" xfId="1" applyNumberFormat="1" applyFont="1" applyFill="1" applyBorder="1"/>
    <xf numFmtId="0" fontId="1" fillId="0" borderId="0" xfId="4" applyFont="1" applyAlignment="1">
      <alignment vertical="center"/>
    </xf>
    <xf numFmtId="0" fontId="1" fillId="0" borderId="0" xfId="4" applyFont="1" applyAlignment="1">
      <alignment vertical="center" wrapText="1"/>
    </xf>
    <xf numFmtId="0" fontId="1" fillId="2" borderId="0" xfId="4" applyFont="1" applyFill="1" applyAlignment="1">
      <alignment vertical="center"/>
    </xf>
    <xf numFmtId="165" fontId="1" fillId="6" borderId="11" xfId="4" applyNumberFormat="1" applyFont="1" applyFill="1" applyBorder="1" applyAlignment="1">
      <alignment vertical="center"/>
    </xf>
    <xf numFmtId="0" fontId="8" fillId="6" borderId="4" xfId="4" applyFont="1" applyFill="1" applyBorder="1" applyAlignment="1">
      <alignment horizontal="right" vertical="center" wrapText="1"/>
    </xf>
    <xf numFmtId="0" fontId="1" fillId="6" borderId="12" xfId="4" applyFont="1" applyFill="1" applyBorder="1" applyAlignment="1">
      <alignment vertical="center"/>
    </xf>
    <xf numFmtId="8" fontId="1" fillId="7" borderId="8" xfId="4" applyNumberFormat="1" applyFont="1" applyFill="1" applyBorder="1" applyAlignment="1" applyProtection="1">
      <alignment vertical="center"/>
      <protection locked="0"/>
    </xf>
    <xf numFmtId="49" fontId="1" fillId="7" borderId="7" xfId="4" applyNumberFormat="1" applyFont="1" applyFill="1" applyBorder="1" applyAlignment="1" applyProtection="1">
      <alignment vertical="center" wrapText="1"/>
      <protection locked="0"/>
    </xf>
    <xf numFmtId="0" fontId="1" fillId="2" borderId="9" xfId="4" applyFont="1" applyFill="1" applyBorder="1" applyAlignment="1">
      <alignment vertical="center"/>
    </xf>
    <xf numFmtId="0" fontId="7" fillId="2" borderId="9" xfId="4" applyFont="1" applyFill="1" applyBorder="1" applyAlignment="1">
      <alignment vertical="center"/>
    </xf>
    <xf numFmtId="0" fontId="1" fillId="0" borderId="9" xfId="4" applyFont="1" applyBorder="1" applyAlignment="1">
      <alignment vertical="center"/>
    </xf>
    <xf numFmtId="0" fontId="2" fillId="0" borderId="0" xfId="4"/>
    <xf numFmtId="165" fontId="1" fillId="2" borderId="10" xfId="4" applyNumberFormat="1" applyFont="1" applyFill="1" applyBorder="1" applyAlignment="1">
      <alignment vertical="center"/>
    </xf>
    <xf numFmtId="0" fontId="9" fillId="2" borderId="0" xfId="4" applyFont="1" applyFill="1" applyAlignment="1">
      <alignment vertical="center" wrapText="1"/>
    </xf>
    <xf numFmtId="0" fontId="6" fillId="5" borderId="13" xfId="4" applyFont="1" applyFill="1" applyBorder="1" applyAlignment="1">
      <alignment horizontal="center" vertical="center"/>
    </xf>
    <xf numFmtId="0" fontId="6" fillId="5" borderId="14" xfId="4" applyFont="1" applyFill="1" applyBorder="1" applyAlignment="1">
      <alignment horizontal="center" vertical="center" wrapText="1"/>
    </xf>
    <xf numFmtId="0" fontId="6" fillId="5" borderId="15" xfId="4" applyFont="1" applyFill="1" applyBorder="1" applyAlignment="1">
      <alignment horizontal="center" vertical="center"/>
    </xf>
    <xf numFmtId="0" fontId="10" fillId="2" borderId="0" xfId="4" applyFont="1" applyFill="1" applyAlignment="1">
      <alignment vertical="center"/>
    </xf>
    <xf numFmtId="8" fontId="1" fillId="0" borderId="8" xfId="1" applyNumberFormat="1" applyFont="1" applyBorder="1"/>
    <xf numFmtId="8" fontId="1" fillId="7" borderId="21" xfId="0" applyNumberFormat="1" applyFont="1" applyFill="1" applyBorder="1" applyProtection="1">
      <protection locked="0"/>
    </xf>
    <xf numFmtId="8" fontId="1" fillId="2" borderId="22" xfId="1" applyNumberFormat="1" applyFont="1" applyFill="1" applyBorder="1"/>
    <xf numFmtId="0" fontId="1" fillId="2" borderId="7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left" vertical="center" wrapText="1"/>
    </xf>
    <xf numFmtId="8" fontId="1" fillId="7" borderId="23" xfId="0" applyNumberFormat="1" applyFont="1" applyFill="1" applyBorder="1" applyProtection="1">
      <protection locked="0"/>
    </xf>
    <xf numFmtId="0" fontId="1" fillId="0" borderId="7" xfId="0" applyFont="1" applyBorder="1" applyAlignment="1">
      <alignment vertical="center" wrapText="1"/>
    </xf>
    <xf numFmtId="0" fontId="7" fillId="2" borderId="3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center"/>
    </xf>
    <xf numFmtId="164" fontId="6" fillId="2" borderId="8" xfId="1" applyNumberFormat="1" applyFont="1" applyFill="1" applyBorder="1" applyAlignment="1">
      <alignment vertical="center"/>
    </xf>
    <xf numFmtId="164" fontId="6" fillId="0" borderId="8" xfId="0" applyNumberFormat="1" applyFont="1" applyBorder="1" applyAlignment="1">
      <alignment vertical="center"/>
    </xf>
    <xf numFmtId="164" fontId="6" fillId="2" borderId="33" xfId="1" applyNumberFormat="1" applyFont="1" applyFill="1" applyBorder="1" applyAlignment="1">
      <alignment vertical="center"/>
    </xf>
    <xf numFmtId="0" fontId="7" fillId="2" borderId="9" xfId="0" applyFont="1" applyFill="1" applyBorder="1" applyAlignment="1">
      <alignment horizontal="center" vertical="center"/>
    </xf>
    <xf numFmtId="0" fontId="1" fillId="2" borderId="7" xfId="5" applyFont="1" applyFill="1" applyBorder="1" applyAlignment="1">
      <alignment vertical="center" wrapText="1"/>
    </xf>
    <xf numFmtId="0" fontId="1" fillId="0" borderId="7" xfId="0" applyFont="1" applyBorder="1" applyAlignment="1">
      <alignment horizontal="center" vertical="center"/>
    </xf>
    <xf numFmtId="0" fontId="6" fillId="8" borderId="27" xfId="0" applyFont="1" applyFill="1" applyBorder="1" applyAlignment="1">
      <alignment horizontal="center" vertical="center"/>
    </xf>
    <xf numFmtId="0" fontId="6" fillId="8" borderId="28" xfId="0" applyFont="1" applyFill="1" applyBorder="1" applyAlignment="1">
      <alignment horizontal="center" vertical="center"/>
    </xf>
    <xf numFmtId="0" fontId="1" fillId="4" borderId="7" xfId="2" applyFont="1" applyFill="1" applyBorder="1" applyAlignment="1">
      <alignment vertical="center"/>
    </xf>
    <xf numFmtId="0" fontId="9" fillId="2" borderId="7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horizontal="center" vertical="center"/>
    </xf>
    <xf numFmtId="0" fontId="6" fillId="8" borderId="28" xfId="0" applyFont="1" applyFill="1" applyBorder="1" applyAlignment="1">
      <alignment horizontal="center" vertical="center" wrapText="1"/>
    </xf>
    <xf numFmtId="164" fontId="6" fillId="8" borderId="29" xfId="1" applyNumberFormat="1" applyFont="1" applyFill="1" applyBorder="1" applyAlignment="1">
      <alignment horizontal="center" vertical="center"/>
    </xf>
    <xf numFmtId="8" fontId="9" fillId="7" borderId="21" xfId="0" applyNumberFormat="1" applyFont="1" applyFill="1" applyBorder="1" applyProtection="1">
      <protection locked="0"/>
    </xf>
    <xf numFmtId="8" fontId="9" fillId="2" borderId="22" xfId="1" applyNumberFormat="1" applyFont="1" applyFill="1" applyBorder="1"/>
    <xf numFmtId="8" fontId="9" fillId="7" borderId="7" xfId="0" applyNumberFormat="1" applyFont="1" applyFill="1" applyBorder="1" applyProtection="1">
      <protection locked="0"/>
    </xf>
    <xf numFmtId="8" fontId="9" fillId="2" borderId="8" xfId="1" applyNumberFormat="1" applyFont="1" applyFill="1" applyBorder="1"/>
    <xf numFmtId="0" fontId="9" fillId="0" borderId="7" xfId="0" applyFont="1" applyBorder="1" applyAlignment="1">
      <alignment vertical="center" wrapText="1"/>
    </xf>
    <xf numFmtId="0" fontId="9" fillId="2" borderId="0" xfId="0" applyFont="1" applyFill="1" applyAlignment="1">
      <alignment vertical="center"/>
    </xf>
    <xf numFmtId="164" fontId="12" fillId="2" borderId="7" xfId="1" applyNumberFormat="1" applyFont="1" applyFill="1" applyBorder="1" applyAlignment="1">
      <alignment vertical="center"/>
    </xf>
    <xf numFmtId="0" fontId="9" fillId="2" borderId="3" xfId="0" applyFont="1" applyFill="1" applyBorder="1" applyAlignment="1">
      <alignment vertical="center"/>
    </xf>
    <xf numFmtId="164" fontId="12" fillId="0" borderId="7" xfId="0" applyNumberFormat="1" applyFont="1" applyBorder="1" applyAlignment="1">
      <alignment vertical="center"/>
    </xf>
    <xf numFmtId="164" fontId="12" fillId="2" borderId="34" xfId="1" applyNumberFormat="1" applyFont="1" applyFill="1" applyBorder="1" applyAlignment="1">
      <alignment vertical="center"/>
    </xf>
    <xf numFmtId="0" fontId="1" fillId="2" borderId="31" xfId="0" applyFont="1" applyFill="1" applyBorder="1" applyAlignment="1">
      <alignment vertical="center"/>
    </xf>
    <xf numFmtId="0" fontId="1" fillId="2" borderId="32" xfId="0" applyFont="1" applyFill="1" applyBorder="1" applyAlignment="1">
      <alignment horizontal="center" vertical="center"/>
    </xf>
    <xf numFmtId="164" fontId="6" fillId="0" borderId="33" xfId="0" applyNumberFormat="1" applyFont="1" applyBorder="1" applyAlignment="1">
      <alignment vertical="center"/>
    </xf>
    <xf numFmtId="0" fontId="3" fillId="6" borderId="4" xfId="0" applyFont="1" applyFill="1" applyBorder="1" applyAlignment="1">
      <alignment horizontal="right" vertical="center" wrapText="1"/>
    </xf>
    <xf numFmtId="0" fontId="14" fillId="6" borderId="12" xfId="0" applyFont="1" applyFill="1" applyBorder="1" applyAlignment="1">
      <alignment vertical="center"/>
    </xf>
    <xf numFmtId="0" fontId="14" fillId="6" borderId="4" xfId="0" applyFont="1" applyFill="1" applyBorder="1" applyAlignment="1">
      <alignment horizontal="center" vertical="center"/>
    </xf>
    <xf numFmtId="165" fontId="14" fillId="6" borderId="4" xfId="0" applyNumberFormat="1" applyFont="1" applyFill="1" applyBorder="1" applyAlignment="1">
      <alignment vertical="center"/>
    </xf>
    <xf numFmtId="164" fontId="3" fillId="6" borderId="11" xfId="1" applyNumberFormat="1" applyFont="1" applyFill="1" applyBorder="1" applyAlignment="1">
      <alignment vertical="center"/>
    </xf>
    <xf numFmtId="8" fontId="1" fillId="2" borderId="7" xfId="1" applyNumberFormat="1" applyFont="1" applyFill="1" applyBorder="1"/>
    <xf numFmtId="164" fontId="6" fillId="2" borderId="44" xfId="1" applyNumberFormat="1" applyFont="1" applyFill="1" applyBorder="1" applyAlignment="1">
      <alignment vertical="center"/>
    </xf>
    <xf numFmtId="0" fontId="1" fillId="2" borderId="28" xfId="0" applyFont="1" applyFill="1" applyBorder="1" applyAlignment="1">
      <alignment vertical="center" wrapText="1"/>
    </xf>
    <xf numFmtId="0" fontId="1" fillId="2" borderId="28" xfId="0" applyFont="1" applyFill="1" applyBorder="1" applyAlignment="1">
      <alignment horizontal="center" vertical="center"/>
    </xf>
    <xf numFmtId="8" fontId="1" fillId="7" borderId="28" xfId="0" applyNumberFormat="1" applyFont="1" applyFill="1" applyBorder="1" applyProtection="1">
      <protection locked="0"/>
    </xf>
    <xf numFmtId="8" fontId="1" fillId="2" borderId="29" xfId="1" applyNumberFormat="1" applyFont="1" applyFill="1" applyBorder="1"/>
    <xf numFmtId="0" fontId="1" fillId="2" borderId="32" xfId="0" applyFont="1" applyFill="1" applyBorder="1" applyAlignment="1">
      <alignment vertical="center" wrapText="1"/>
    </xf>
    <xf numFmtId="8" fontId="1" fillId="2" borderId="33" xfId="1" applyNumberFormat="1" applyFont="1" applyFill="1" applyBorder="1"/>
    <xf numFmtId="38" fontId="1" fillId="7" borderId="7" xfId="0" applyNumberFormat="1" applyFont="1" applyFill="1" applyBorder="1" applyAlignment="1" applyProtection="1">
      <alignment horizontal="center"/>
      <protection locked="0"/>
    </xf>
    <xf numFmtId="38" fontId="1" fillId="7" borderId="7" xfId="0" applyNumberFormat="1" applyFont="1" applyFill="1" applyBorder="1" applyAlignment="1" applyProtection="1">
      <alignment horizontal="center" vertical="center"/>
      <protection locked="0"/>
    </xf>
    <xf numFmtId="49" fontId="1" fillId="7" borderId="7" xfId="0" applyNumberFormat="1" applyFont="1" applyFill="1" applyBorder="1" applyAlignment="1" applyProtection="1">
      <alignment horizontal="left" vertical="center"/>
      <protection locked="0"/>
    </xf>
    <xf numFmtId="49" fontId="1" fillId="7" borderId="7" xfId="0" applyNumberFormat="1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3" borderId="3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39" xfId="0" applyFont="1" applyFill="1" applyBorder="1" applyAlignment="1">
      <alignment horizontal="center" vertical="center"/>
    </xf>
    <xf numFmtId="0" fontId="6" fillId="8" borderId="27" xfId="0" applyFont="1" applyFill="1" applyBorder="1" applyAlignment="1">
      <alignment horizontal="center" vertical="center"/>
    </xf>
    <xf numFmtId="0" fontId="6" fillId="8" borderId="28" xfId="0" applyFont="1" applyFill="1" applyBorder="1" applyAlignment="1">
      <alignment horizontal="center" vertical="center"/>
    </xf>
    <xf numFmtId="0" fontId="6" fillId="8" borderId="29" xfId="0" applyFont="1" applyFill="1" applyBorder="1" applyAlignment="1">
      <alignment horizontal="center" vertical="center"/>
    </xf>
    <xf numFmtId="0" fontId="6" fillId="9" borderId="27" xfId="0" applyFont="1" applyFill="1" applyBorder="1" applyAlignment="1">
      <alignment horizontal="center" vertical="center"/>
    </xf>
    <xf numFmtId="0" fontId="6" fillId="9" borderId="28" xfId="0" applyFont="1" applyFill="1" applyBorder="1" applyAlignment="1">
      <alignment horizontal="center" vertical="center"/>
    </xf>
    <xf numFmtId="0" fontId="6" fillId="9" borderId="29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right" vertical="center" wrapText="1"/>
    </xf>
    <xf numFmtId="0" fontId="6" fillId="2" borderId="32" xfId="0" applyFont="1" applyFill="1" applyBorder="1" applyAlignment="1">
      <alignment horizontal="right" vertical="center" wrapText="1"/>
    </xf>
    <xf numFmtId="0" fontId="13" fillId="2" borderId="7" xfId="0" applyFont="1" applyFill="1" applyBorder="1" applyAlignment="1">
      <alignment horizontal="center" vertical="center"/>
    </xf>
    <xf numFmtId="0" fontId="12" fillId="2" borderId="24" xfId="0" applyFont="1" applyFill="1" applyBorder="1" applyAlignment="1">
      <alignment horizontal="right" vertical="center" wrapText="1"/>
    </xf>
    <xf numFmtId="0" fontId="12" fillId="2" borderId="25" xfId="0" applyFont="1" applyFill="1" applyBorder="1" applyAlignment="1">
      <alignment horizontal="right" vertical="center" wrapText="1"/>
    </xf>
    <xf numFmtId="0" fontId="6" fillId="2" borderId="24" xfId="0" applyFont="1" applyFill="1" applyBorder="1" applyAlignment="1">
      <alignment horizontal="right" vertical="center" wrapText="1"/>
    </xf>
    <xf numFmtId="0" fontId="6" fillId="2" borderId="25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6" fillId="2" borderId="26" xfId="0" applyFont="1" applyFill="1" applyBorder="1" applyAlignment="1">
      <alignment horizontal="right" vertical="center" wrapText="1"/>
    </xf>
    <xf numFmtId="0" fontId="6" fillId="8" borderId="12" xfId="0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right" vertical="center" wrapText="1"/>
    </xf>
    <xf numFmtId="0" fontId="6" fillId="2" borderId="14" xfId="0" applyFont="1" applyFill="1" applyBorder="1" applyAlignment="1">
      <alignment horizontal="right" vertical="center" wrapText="1"/>
    </xf>
    <xf numFmtId="0" fontId="6" fillId="2" borderId="42" xfId="0" applyFont="1" applyFill="1" applyBorder="1" applyAlignment="1">
      <alignment horizontal="right" vertical="center" wrapText="1"/>
    </xf>
    <xf numFmtId="0" fontId="15" fillId="8" borderId="20" xfId="0" applyFont="1" applyFill="1" applyBorder="1" applyAlignment="1">
      <alignment horizontal="center" vertical="center"/>
    </xf>
    <xf numFmtId="0" fontId="15" fillId="8" borderId="19" xfId="0" applyFont="1" applyFill="1" applyBorder="1" applyAlignment="1">
      <alignment horizontal="center" vertical="center"/>
    </xf>
    <xf numFmtId="0" fontId="15" fillId="8" borderId="18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right" vertical="center" wrapText="1"/>
    </xf>
    <xf numFmtId="0" fontId="12" fillId="2" borderId="26" xfId="0" applyFont="1" applyFill="1" applyBorder="1" applyAlignment="1">
      <alignment horizontal="right" vertical="center" wrapText="1"/>
    </xf>
    <xf numFmtId="0" fontId="12" fillId="2" borderId="35" xfId="0" applyFont="1" applyFill="1" applyBorder="1" applyAlignment="1">
      <alignment horizontal="right" vertical="center" wrapText="1"/>
    </xf>
    <xf numFmtId="0" fontId="7" fillId="2" borderId="36" xfId="0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right" vertical="center" wrapText="1"/>
    </xf>
    <xf numFmtId="0" fontId="6" fillId="2" borderId="7" xfId="0" applyFont="1" applyFill="1" applyBorder="1" applyAlignment="1">
      <alignment horizontal="right" vertical="center" wrapText="1"/>
    </xf>
    <xf numFmtId="0" fontId="7" fillId="2" borderId="36" xfId="5" applyFont="1" applyFill="1" applyBorder="1" applyAlignment="1">
      <alignment horizontal="center" vertical="center"/>
    </xf>
    <xf numFmtId="0" fontId="7" fillId="2" borderId="41" xfId="5" applyFont="1" applyFill="1" applyBorder="1" applyAlignment="1">
      <alignment horizontal="center" vertical="center"/>
    </xf>
    <xf numFmtId="0" fontId="7" fillId="2" borderId="37" xfId="5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right" vertical="center" wrapText="1"/>
    </xf>
    <xf numFmtId="0" fontId="6" fillId="2" borderId="43" xfId="0" applyFont="1" applyFill="1" applyBorder="1" applyAlignment="1">
      <alignment horizontal="right" vertical="center"/>
    </xf>
    <xf numFmtId="0" fontId="6" fillId="2" borderId="24" xfId="0" applyFont="1" applyFill="1" applyBorder="1" applyAlignment="1">
      <alignment horizontal="right" vertical="center"/>
    </xf>
    <xf numFmtId="0" fontId="6" fillId="2" borderId="25" xfId="0" applyFont="1" applyFill="1" applyBorder="1" applyAlignment="1">
      <alignment horizontal="right" vertical="center"/>
    </xf>
    <xf numFmtId="0" fontId="6" fillId="2" borderId="15" xfId="2" applyFont="1" applyFill="1" applyBorder="1" applyAlignment="1">
      <alignment horizontal="right" vertical="center"/>
    </xf>
    <xf numFmtId="0" fontId="6" fillId="2" borderId="14" xfId="2" applyFont="1" applyFill="1" applyBorder="1" applyAlignment="1">
      <alignment horizontal="right" vertical="center"/>
    </xf>
    <xf numFmtId="0" fontId="6" fillId="2" borderId="42" xfId="2" applyFont="1" applyFill="1" applyBorder="1" applyAlignment="1">
      <alignment horizontal="right" vertical="center"/>
    </xf>
    <xf numFmtId="0" fontId="7" fillId="2" borderId="36" xfId="2" applyFont="1" applyFill="1" applyBorder="1" applyAlignment="1">
      <alignment horizontal="center" vertical="center"/>
    </xf>
    <xf numFmtId="0" fontId="7" fillId="2" borderId="41" xfId="2" applyFont="1" applyFill="1" applyBorder="1" applyAlignment="1">
      <alignment horizontal="center" vertical="center"/>
    </xf>
    <xf numFmtId="0" fontId="7" fillId="2" borderId="37" xfId="2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right" vertical="center" wrapText="1"/>
    </xf>
    <xf numFmtId="0" fontId="7" fillId="0" borderId="30" xfId="0" applyFont="1" applyBorder="1" applyAlignment="1">
      <alignment horizontal="center" vertical="center"/>
    </xf>
    <xf numFmtId="0" fontId="6" fillId="2" borderId="38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 wrapText="1"/>
    </xf>
    <xf numFmtId="0" fontId="6" fillId="2" borderId="40" xfId="0" applyFont="1" applyFill="1" applyBorder="1" applyAlignment="1">
      <alignment horizontal="right" vertical="center" wrapText="1"/>
    </xf>
    <xf numFmtId="0" fontId="5" fillId="3" borderId="9" xfId="4" applyFont="1" applyFill="1" applyBorder="1" applyAlignment="1">
      <alignment horizontal="center" vertical="center"/>
    </xf>
    <xf numFmtId="0" fontId="5" fillId="3" borderId="0" xfId="4" applyFont="1" applyFill="1" applyAlignment="1">
      <alignment horizontal="center" vertical="center"/>
    </xf>
    <xf numFmtId="0" fontId="5" fillId="3" borderId="10" xfId="4" applyFont="1" applyFill="1" applyBorder="1" applyAlignment="1">
      <alignment horizontal="center" vertical="center"/>
    </xf>
    <xf numFmtId="0" fontId="3" fillId="2" borderId="20" xfId="4" applyFont="1" applyFill="1" applyBorder="1" applyAlignment="1">
      <alignment horizontal="center" vertical="center"/>
    </xf>
    <xf numFmtId="0" fontId="3" fillId="2" borderId="19" xfId="4" applyFont="1" applyFill="1" applyBorder="1" applyAlignment="1">
      <alignment horizontal="center" vertical="center"/>
    </xf>
    <xf numFmtId="0" fontId="3" fillId="2" borderId="18" xfId="4" applyFont="1" applyFill="1" applyBorder="1" applyAlignment="1">
      <alignment horizontal="center" vertical="center"/>
    </xf>
    <xf numFmtId="0" fontId="4" fillId="2" borderId="9" xfId="4" applyFont="1" applyFill="1" applyBorder="1" applyAlignment="1">
      <alignment horizontal="center" vertical="center"/>
    </xf>
    <xf numFmtId="0" fontId="4" fillId="2" borderId="0" xfId="4" applyFont="1" applyFill="1" applyAlignment="1">
      <alignment horizontal="center" vertical="center"/>
    </xf>
    <xf numFmtId="0" fontId="4" fillId="2" borderId="10" xfId="4" applyFont="1" applyFill="1" applyBorder="1" applyAlignment="1">
      <alignment horizontal="center" vertical="center"/>
    </xf>
    <xf numFmtId="0" fontId="4" fillId="2" borderId="17" xfId="4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 wrapText="1"/>
    </xf>
    <xf numFmtId="0" fontId="4" fillId="2" borderId="16" xfId="4" applyFont="1" applyFill="1" applyBorder="1" applyAlignment="1">
      <alignment horizontal="center" vertical="center" wrapText="1"/>
    </xf>
  </cellXfs>
  <cellStyles count="8">
    <cellStyle name="Currency" xfId="1" builtinId="4"/>
    <cellStyle name="Currency 2" xfId="3" xr:uid="{DCF1BD49-436A-4B63-873D-E36CCA618FF5}"/>
    <cellStyle name="Currency 5" xfId="6" xr:uid="{BD0320AB-8DA0-436B-BDCA-70BAA913DCBE}"/>
    <cellStyle name="Normal" xfId="0" builtinId="0"/>
    <cellStyle name="Normal 16" xfId="4" xr:uid="{4E02610A-5C07-469D-9167-F99B7024DD6A}"/>
    <cellStyle name="Normal 2" xfId="2" xr:uid="{845EF377-5BF4-42E9-91D5-EA0913D76ECA}"/>
    <cellStyle name="Normal 2 2" xfId="7" xr:uid="{CD3B8486-5D94-4BCB-A135-2D778AE81D45}"/>
    <cellStyle name="Normal 6 2" xfId="5" xr:uid="{9E74DE27-611B-4E72-93C9-0230386598D2}"/>
  </cellStyles>
  <dxfs count="0"/>
  <tableStyles count="0" defaultTableStyle="TableStyleMedium2" defaultPivotStyle="PivotStyleLight16"/>
  <colors>
    <mruColors>
      <color rgb="FFFFFF99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495300</xdr:colOff>
      <xdr:row>0</xdr:row>
      <xdr:rowOff>19050</xdr:rowOff>
    </xdr:from>
    <xdr:to>
      <xdr:col>5</xdr:col>
      <xdr:colOff>31750</xdr:colOff>
      <xdr:row>3</xdr:row>
      <xdr:rowOff>111174</xdr:rowOff>
    </xdr:to>
    <xdr:pic>
      <xdr:nvPicPr>
        <xdr:cNvPr id="2" name="Picture 1" descr="Logo, company name&#10;&#10;Description automatically generated">
          <a:extLst>
            <a:ext uri="{FF2B5EF4-FFF2-40B4-BE49-F238E27FC236}">
              <a16:creationId xmlns:a16="http://schemas.microsoft.com/office/drawing/2014/main" id="{C5421227-C06B-0E9F-44CB-0471CFC636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50150" y="19050"/>
          <a:ext cx="1600200" cy="7207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3175001</xdr:colOff>
      <xdr:row>0</xdr:row>
      <xdr:rowOff>14753</xdr:rowOff>
    </xdr:from>
    <xdr:to>
      <xdr:col>3</xdr:col>
      <xdr:colOff>3176</xdr:colOff>
      <xdr:row>3</xdr:row>
      <xdr:rowOff>107583</xdr:rowOff>
    </xdr:to>
    <xdr:pic>
      <xdr:nvPicPr>
        <xdr:cNvPr id="3" name="Picture 2" descr="Logo, company name&#10;&#10;Description automatically generated">
          <a:extLst>
            <a:ext uri="{FF2B5EF4-FFF2-40B4-BE49-F238E27FC236}">
              <a16:creationId xmlns:a16="http://schemas.microsoft.com/office/drawing/2014/main" id="{35A13721-6491-484F-ACE4-F763707475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7334" y="14753"/>
          <a:ext cx="1600200" cy="7207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B67A8-AEE4-4CC8-AB43-34938A3A2101}">
  <dimension ref="A1:AS502"/>
  <sheetViews>
    <sheetView tabSelected="1" zoomScale="117" zoomScaleNormal="117" zoomScaleSheetLayoutView="100" workbookViewId="0">
      <pane ySplit="5" topLeftCell="A6" activePane="bottomLeft" state="frozen"/>
      <selection pane="bottomLeft" activeCell="E460" sqref="E460"/>
    </sheetView>
  </sheetViews>
  <sheetFormatPr defaultColWidth="9.140625" defaultRowHeight="12.75" x14ac:dyDescent="0.2"/>
  <cols>
    <col min="1" max="1" width="39.42578125" style="2" customWidth="1"/>
    <col min="2" max="2" width="51.85546875" style="3" customWidth="1"/>
    <col min="3" max="3" width="9.7109375" style="5" customWidth="1"/>
    <col min="4" max="4" width="11" style="2" customWidth="1"/>
    <col min="5" max="5" width="18.5703125" style="2" customWidth="1"/>
    <col min="6" max="16384" width="9.140625" style="2"/>
  </cols>
  <sheetData>
    <row r="1" spans="1:23" ht="18.75" x14ac:dyDescent="0.2">
      <c r="A1" s="83" t="s">
        <v>0</v>
      </c>
      <c r="B1" s="84"/>
      <c r="C1" s="84"/>
      <c r="D1" s="84"/>
      <c r="E1" s="84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x14ac:dyDescent="0.2">
      <c r="A2" s="85" t="s">
        <v>1</v>
      </c>
      <c r="B2" s="86"/>
      <c r="C2" s="86"/>
      <c r="D2" s="86"/>
      <c r="E2" s="86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15.75" customHeight="1" x14ac:dyDescent="0.2">
      <c r="A3" s="86" t="s">
        <v>108</v>
      </c>
      <c r="B3" s="86"/>
      <c r="C3" s="86"/>
      <c r="D3" s="86"/>
      <c r="E3" s="8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1.65" customHeight="1" thickBot="1" x14ac:dyDescent="0.25">
      <c r="A4" s="87"/>
      <c r="B4" s="88"/>
      <c r="C4" s="88"/>
      <c r="D4" s="88"/>
      <c r="E4" s="88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15" customHeight="1" x14ac:dyDescent="0.2">
      <c r="A5" s="46" t="s">
        <v>2</v>
      </c>
      <c r="B5" s="51" t="s">
        <v>3</v>
      </c>
      <c r="C5" s="47" t="s">
        <v>4</v>
      </c>
      <c r="D5" s="47" t="s">
        <v>5</v>
      </c>
      <c r="E5" s="52" t="s">
        <v>6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13.5" thickBot="1" x14ac:dyDescent="0.25">
      <c r="A6" s="89" t="s">
        <v>125</v>
      </c>
      <c r="B6" s="90"/>
      <c r="C6" s="90"/>
      <c r="D6" s="90"/>
      <c r="E6" s="91"/>
    </row>
    <row r="7" spans="1:23" x14ac:dyDescent="0.2">
      <c r="A7" s="130" t="s">
        <v>7</v>
      </c>
      <c r="B7" s="34" t="s">
        <v>126</v>
      </c>
      <c r="C7" s="10">
        <v>1</v>
      </c>
      <c r="D7" s="11">
        <v>0</v>
      </c>
      <c r="E7" s="71">
        <f t="shared" ref="E7:E18" si="0">C7*D7</f>
        <v>0</v>
      </c>
    </row>
    <row r="8" spans="1:23" x14ac:dyDescent="0.2">
      <c r="A8" s="130"/>
      <c r="B8" s="34" t="s">
        <v>127</v>
      </c>
      <c r="C8" s="10">
        <v>1</v>
      </c>
      <c r="D8" s="11">
        <v>0</v>
      </c>
      <c r="E8" s="71">
        <f t="shared" si="0"/>
        <v>0</v>
      </c>
    </row>
    <row r="9" spans="1:23" x14ac:dyDescent="0.2">
      <c r="A9" s="130"/>
      <c r="B9" s="34" t="s">
        <v>128</v>
      </c>
      <c r="C9" s="10">
        <v>1</v>
      </c>
      <c r="D9" s="11">
        <v>0</v>
      </c>
      <c r="E9" s="71">
        <f t="shared" si="0"/>
        <v>0</v>
      </c>
    </row>
    <row r="10" spans="1:23" x14ac:dyDescent="0.2">
      <c r="A10" s="130"/>
      <c r="B10" s="34" t="s">
        <v>129</v>
      </c>
      <c r="C10" s="10">
        <v>1</v>
      </c>
      <c r="D10" s="11">
        <v>0</v>
      </c>
      <c r="E10" s="71">
        <f t="shared" si="0"/>
        <v>0</v>
      </c>
    </row>
    <row r="11" spans="1:23" x14ac:dyDescent="0.2">
      <c r="A11" s="130"/>
      <c r="B11" s="34" t="s">
        <v>130</v>
      </c>
      <c r="C11" s="10">
        <f>+C378</f>
        <v>1</v>
      </c>
      <c r="D11" s="11">
        <v>0</v>
      </c>
      <c r="E11" s="71">
        <f t="shared" si="0"/>
        <v>0</v>
      </c>
    </row>
    <row r="12" spans="1:23" x14ac:dyDescent="0.2">
      <c r="A12" s="130"/>
      <c r="B12" s="34" t="s">
        <v>131</v>
      </c>
      <c r="C12" s="10">
        <v>1</v>
      </c>
      <c r="D12" s="11">
        <v>0</v>
      </c>
      <c r="E12" s="71">
        <f t="shared" si="0"/>
        <v>0</v>
      </c>
    </row>
    <row r="13" spans="1:23" x14ac:dyDescent="0.2">
      <c r="A13" s="130"/>
      <c r="B13" s="34" t="s">
        <v>132</v>
      </c>
      <c r="C13" s="10">
        <v>1</v>
      </c>
      <c r="D13" s="11">
        <v>0</v>
      </c>
      <c r="E13" s="71">
        <f t="shared" ref="E13" si="1">C13*D13</f>
        <v>0</v>
      </c>
    </row>
    <row r="14" spans="1:23" x14ac:dyDescent="0.2">
      <c r="A14" s="130"/>
      <c r="B14" s="34" t="s">
        <v>133</v>
      </c>
      <c r="C14" s="10">
        <v>1</v>
      </c>
      <c r="D14" s="11">
        <v>0</v>
      </c>
      <c r="E14" s="71">
        <f t="shared" si="0"/>
        <v>0</v>
      </c>
    </row>
    <row r="15" spans="1:23" x14ac:dyDescent="0.2">
      <c r="A15" s="130" t="s">
        <v>8</v>
      </c>
      <c r="B15" s="34" t="s">
        <v>117</v>
      </c>
      <c r="C15" s="10">
        <v>1</v>
      </c>
      <c r="D15" s="11">
        <v>0</v>
      </c>
      <c r="E15" s="71">
        <f t="shared" si="0"/>
        <v>0</v>
      </c>
    </row>
    <row r="16" spans="1:23" x14ac:dyDescent="0.2">
      <c r="A16" s="130"/>
      <c r="B16" s="34" t="s">
        <v>136</v>
      </c>
      <c r="C16" s="10">
        <v>1</v>
      </c>
      <c r="D16" s="11">
        <v>0</v>
      </c>
      <c r="E16" s="71">
        <f t="shared" si="0"/>
        <v>0</v>
      </c>
    </row>
    <row r="17" spans="1:45" x14ac:dyDescent="0.2">
      <c r="A17" s="130"/>
      <c r="B17" s="34" t="s">
        <v>137</v>
      </c>
      <c r="C17" s="10">
        <v>1</v>
      </c>
      <c r="D17" s="11">
        <v>0</v>
      </c>
      <c r="E17" s="71">
        <f t="shared" ref="E17" si="2">C17*D17</f>
        <v>0</v>
      </c>
    </row>
    <row r="18" spans="1:45" x14ac:dyDescent="0.2">
      <c r="A18" s="130"/>
      <c r="B18" s="34" t="s">
        <v>138</v>
      </c>
      <c r="C18" s="10">
        <v>1</v>
      </c>
      <c r="D18" s="11">
        <v>0</v>
      </c>
      <c r="E18" s="71">
        <f t="shared" si="0"/>
        <v>0</v>
      </c>
    </row>
    <row r="19" spans="1:45" ht="13.5" thickBot="1" x14ac:dyDescent="0.25">
      <c r="A19" s="143" t="s">
        <v>9</v>
      </c>
      <c r="B19" s="144"/>
      <c r="C19" s="144"/>
      <c r="D19" s="145"/>
      <c r="E19" s="72">
        <f>SUM(E7:E18)</f>
        <v>0</v>
      </c>
    </row>
    <row r="20" spans="1:45" ht="16.5" thickBot="1" x14ac:dyDescent="0.25">
      <c r="A20" s="116" t="s">
        <v>10</v>
      </c>
      <c r="B20" s="117"/>
      <c r="C20" s="117"/>
      <c r="D20" s="117"/>
      <c r="E20" s="118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</row>
    <row r="21" spans="1:45" x14ac:dyDescent="0.2">
      <c r="A21" s="95" t="s">
        <v>11</v>
      </c>
      <c r="B21" s="96"/>
      <c r="C21" s="96"/>
      <c r="D21" s="96"/>
      <c r="E21" s="97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x14ac:dyDescent="0.2">
      <c r="A22" s="98" t="s">
        <v>12</v>
      </c>
      <c r="B22" s="34" t="s">
        <v>13</v>
      </c>
      <c r="C22" s="45">
        <v>5</v>
      </c>
      <c r="D22" s="32">
        <v>0</v>
      </c>
      <c r="E22" s="33">
        <f t="shared" ref="E22:E33" si="3">C22*D22</f>
        <v>0</v>
      </c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pans="1:45" x14ac:dyDescent="0.2">
      <c r="A23" s="98"/>
      <c r="B23" s="34" t="s">
        <v>14</v>
      </c>
      <c r="C23" s="45">
        <v>5</v>
      </c>
      <c r="D23" s="11">
        <v>0</v>
      </c>
      <c r="E23" s="12">
        <f t="shared" si="3"/>
        <v>0</v>
      </c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</row>
    <row r="24" spans="1:45" ht="14.45" customHeight="1" x14ac:dyDescent="0.2">
      <c r="A24" s="98"/>
      <c r="B24" s="34" t="s">
        <v>15</v>
      </c>
      <c r="C24" s="45">
        <v>5</v>
      </c>
      <c r="D24" s="11">
        <v>0</v>
      </c>
      <c r="E24" s="12">
        <f t="shared" si="3"/>
        <v>0</v>
      </c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</row>
    <row r="25" spans="1:45" x14ac:dyDescent="0.2">
      <c r="A25" s="98"/>
      <c r="B25" s="34" t="s">
        <v>16</v>
      </c>
      <c r="C25" s="45">
        <v>2</v>
      </c>
      <c r="D25" s="11">
        <v>0</v>
      </c>
      <c r="E25" s="12">
        <f t="shared" si="3"/>
        <v>0</v>
      </c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ht="14.45" customHeight="1" x14ac:dyDescent="0.2">
      <c r="A26" s="98"/>
      <c r="B26" s="34" t="s">
        <v>17</v>
      </c>
      <c r="C26" s="45">
        <v>5</v>
      </c>
      <c r="D26" s="11">
        <v>0</v>
      </c>
      <c r="E26" s="12">
        <f t="shared" si="3"/>
        <v>0</v>
      </c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spans="1:45" x14ac:dyDescent="0.2">
      <c r="A27" s="98"/>
      <c r="B27" s="34" t="s">
        <v>18</v>
      </c>
      <c r="C27" s="45">
        <v>5</v>
      </c>
      <c r="D27" s="11">
        <v>0</v>
      </c>
      <c r="E27" s="12">
        <f t="shared" si="3"/>
        <v>0</v>
      </c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</row>
    <row r="28" spans="1:45" x14ac:dyDescent="0.2">
      <c r="A28" s="98"/>
      <c r="B28" s="34" t="s">
        <v>19</v>
      </c>
      <c r="C28" s="45">
        <v>5</v>
      </c>
      <c r="D28" s="11">
        <v>0</v>
      </c>
      <c r="E28" s="12">
        <f t="shared" si="3"/>
        <v>0</v>
      </c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</row>
    <row r="29" spans="1:45" x14ac:dyDescent="0.2">
      <c r="A29" s="98"/>
      <c r="B29" s="34" t="s">
        <v>103</v>
      </c>
      <c r="C29" s="45">
        <v>5</v>
      </c>
      <c r="D29" s="11">
        <v>0</v>
      </c>
      <c r="E29" s="12">
        <f t="shared" si="3"/>
        <v>0</v>
      </c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x14ac:dyDescent="0.2">
      <c r="A30" s="98"/>
      <c r="B30" s="34" t="s">
        <v>20</v>
      </c>
      <c r="C30" s="45">
        <v>5</v>
      </c>
      <c r="D30" s="11">
        <v>0</v>
      </c>
      <c r="E30" s="12">
        <f t="shared" si="3"/>
        <v>0</v>
      </c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x14ac:dyDescent="0.2">
      <c r="A31" s="98"/>
      <c r="B31" s="34" t="s">
        <v>105</v>
      </c>
      <c r="C31" s="45">
        <v>5</v>
      </c>
      <c r="D31" s="11">
        <v>0</v>
      </c>
      <c r="E31" s="12">
        <f t="shared" ref="E31" si="4">C31*D31</f>
        <v>0</v>
      </c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x14ac:dyDescent="0.2">
      <c r="A32" s="98"/>
      <c r="B32" s="34" t="s">
        <v>104</v>
      </c>
      <c r="C32" s="79">
        <v>15</v>
      </c>
      <c r="D32" s="11">
        <v>0</v>
      </c>
      <c r="E32" s="12">
        <f t="shared" si="3"/>
        <v>0</v>
      </c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x14ac:dyDescent="0.2">
      <c r="A33" s="98"/>
      <c r="B33" s="34" t="s">
        <v>22</v>
      </c>
      <c r="C33" s="45">
        <v>5</v>
      </c>
      <c r="D33" s="11">
        <v>0</v>
      </c>
      <c r="E33" s="12">
        <f t="shared" si="3"/>
        <v>0</v>
      </c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x14ac:dyDescent="0.2">
      <c r="A34" s="39"/>
      <c r="B34" s="104" t="s">
        <v>23</v>
      </c>
      <c r="C34" s="104"/>
      <c r="D34" s="105"/>
      <c r="E34" s="40">
        <f>SUM(E22:E33)</f>
        <v>0</v>
      </c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x14ac:dyDescent="0.2">
      <c r="A35" s="98" t="s">
        <v>24</v>
      </c>
      <c r="B35" s="34" t="s">
        <v>25</v>
      </c>
      <c r="C35" s="10">
        <v>10</v>
      </c>
      <c r="D35" s="11">
        <v>0</v>
      </c>
      <c r="E35" s="12">
        <f t="shared" ref="E35:E48" si="5">C35*D35</f>
        <v>0</v>
      </c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x14ac:dyDescent="0.2">
      <c r="A36" s="98"/>
      <c r="B36" s="34" t="s">
        <v>14</v>
      </c>
      <c r="C36" s="10">
        <v>10</v>
      </c>
      <c r="D36" s="11">
        <v>0</v>
      </c>
      <c r="E36" s="12">
        <f t="shared" si="5"/>
        <v>0</v>
      </c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x14ac:dyDescent="0.2">
      <c r="A37" s="98"/>
      <c r="B37" s="34" t="s">
        <v>15</v>
      </c>
      <c r="C37" s="10">
        <v>10</v>
      </c>
      <c r="D37" s="11">
        <v>0</v>
      </c>
      <c r="E37" s="12">
        <f t="shared" si="5"/>
        <v>0</v>
      </c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x14ac:dyDescent="0.2">
      <c r="A38" s="98"/>
      <c r="B38" s="34" t="s">
        <v>16</v>
      </c>
      <c r="C38" s="10">
        <v>1</v>
      </c>
      <c r="D38" s="11">
        <v>0</v>
      </c>
      <c r="E38" s="12">
        <f t="shared" si="5"/>
        <v>0</v>
      </c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x14ac:dyDescent="0.2">
      <c r="A39" s="98"/>
      <c r="B39" s="34" t="s">
        <v>17</v>
      </c>
      <c r="C39" s="10">
        <v>10</v>
      </c>
      <c r="D39" s="11">
        <v>0</v>
      </c>
      <c r="E39" s="12">
        <f t="shared" si="5"/>
        <v>0</v>
      </c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x14ac:dyDescent="0.2">
      <c r="A40" s="98"/>
      <c r="B40" s="34" t="s">
        <v>18</v>
      </c>
      <c r="C40" s="10">
        <v>10</v>
      </c>
      <c r="D40" s="11">
        <v>0</v>
      </c>
      <c r="E40" s="12">
        <f t="shared" si="5"/>
        <v>0</v>
      </c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x14ac:dyDescent="0.2">
      <c r="A41" s="98"/>
      <c r="B41" s="34" t="s">
        <v>19</v>
      </c>
      <c r="C41" s="10">
        <v>10</v>
      </c>
      <c r="D41" s="11">
        <v>0</v>
      </c>
      <c r="E41" s="12">
        <f t="shared" si="5"/>
        <v>0</v>
      </c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x14ac:dyDescent="0.2">
      <c r="A42" s="98"/>
      <c r="B42" s="34" t="s">
        <v>103</v>
      </c>
      <c r="C42" s="10">
        <v>10</v>
      </c>
      <c r="D42" s="11">
        <v>0</v>
      </c>
      <c r="E42" s="12">
        <f t="shared" si="5"/>
        <v>0</v>
      </c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x14ac:dyDescent="0.2">
      <c r="A43" s="98"/>
      <c r="B43" s="34" t="s">
        <v>20</v>
      </c>
      <c r="C43" s="10">
        <v>10</v>
      </c>
      <c r="D43" s="11">
        <v>0</v>
      </c>
      <c r="E43" s="12">
        <f t="shared" si="5"/>
        <v>0</v>
      </c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x14ac:dyDescent="0.2">
      <c r="A44" s="98"/>
      <c r="B44" s="34" t="s">
        <v>104</v>
      </c>
      <c r="C44" s="79">
        <v>30</v>
      </c>
      <c r="D44" s="11">
        <v>0</v>
      </c>
      <c r="E44" s="12">
        <f t="shared" ref="E44" si="6">C44*D44</f>
        <v>0</v>
      </c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5" x14ac:dyDescent="0.2">
      <c r="A45" s="98"/>
      <c r="B45" s="34" t="s">
        <v>106</v>
      </c>
      <c r="C45" s="10">
        <v>20</v>
      </c>
      <c r="D45" s="11">
        <v>0</v>
      </c>
      <c r="E45" s="12">
        <f t="shared" si="5"/>
        <v>0</v>
      </c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1:45" x14ac:dyDescent="0.2">
      <c r="A46" s="98"/>
      <c r="B46" s="34" t="s">
        <v>107</v>
      </c>
      <c r="C46" s="79">
        <v>40</v>
      </c>
      <c r="D46" s="11">
        <v>0</v>
      </c>
      <c r="E46" s="12">
        <f t="shared" si="5"/>
        <v>0</v>
      </c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1:45" x14ac:dyDescent="0.2">
      <c r="A47" s="98"/>
      <c r="B47" s="34" t="s">
        <v>22</v>
      </c>
      <c r="C47" s="10">
        <v>10</v>
      </c>
      <c r="D47" s="11">
        <v>0</v>
      </c>
      <c r="E47" s="12">
        <f t="shared" si="5"/>
        <v>0</v>
      </c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1:45" x14ac:dyDescent="0.2">
      <c r="A48" s="98"/>
      <c r="B48" s="34" t="s">
        <v>114</v>
      </c>
      <c r="C48" s="10">
        <v>10</v>
      </c>
      <c r="D48" s="11">
        <v>0</v>
      </c>
      <c r="E48" s="12">
        <f t="shared" si="5"/>
        <v>0</v>
      </c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5" x14ac:dyDescent="0.2">
      <c r="A49" s="39"/>
      <c r="B49" s="104" t="s">
        <v>23</v>
      </c>
      <c r="C49" s="104"/>
      <c r="D49" s="105"/>
      <c r="E49" s="41">
        <f>SUM(E35:E48)</f>
        <v>0</v>
      </c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1:45" x14ac:dyDescent="0.2">
      <c r="A50" s="122" t="s">
        <v>111</v>
      </c>
      <c r="B50" s="35" t="s">
        <v>55</v>
      </c>
      <c r="C50" s="10">
        <v>6</v>
      </c>
      <c r="D50" s="36">
        <v>0</v>
      </c>
      <c r="E50" s="12">
        <f t="shared" ref="E50:E52" si="7">C50*D50</f>
        <v>0</v>
      </c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1:45" x14ac:dyDescent="0.2">
      <c r="A51" s="123"/>
      <c r="B51" s="34" t="s">
        <v>14</v>
      </c>
      <c r="C51" s="10">
        <v>6</v>
      </c>
      <c r="D51" s="36">
        <v>0</v>
      </c>
      <c r="E51" s="12">
        <f t="shared" si="7"/>
        <v>0</v>
      </c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1:45" x14ac:dyDescent="0.2">
      <c r="A52" s="123"/>
      <c r="B52" s="34" t="s">
        <v>15</v>
      </c>
      <c r="C52" s="10">
        <v>6</v>
      </c>
      <c r="D52" s="11">
        <v>0</v>
      </c>
      <c r="E52" s="12">
        <f t="shared" si="7"/>
        <v>0</v>
      </c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1:45" x14ac:dyDescent="0.2">
      <c r="A53" s="123"/>
      <c r="B53" s="34" t="s">
        <v>18</v>
      </c>
      <c r="C53" s="10">
        <v>6</v>
      </c>
      <c r="D53" s="36">
        <v>0</v>
      </c>
      <c r="E53" s="12">
        <f t="shared" ref="E53:E54" si="8">C53*D53</f>
        <v>0</v>
      </c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1:45" x14ac:dyDescent="0.2">
      <c r="A54" s="123"/>
      <c r="B54" s="34" t="s">
        <v>19</v>
      </c>
      <c r="C54" s="10">
        <v>6</v>
      </c>
      <c r="D54" s="36">
        <v>0</v>
      </c>
      <c r="E54" s="12">
        <f t="shared" si="8"/>
        <v>0</v>
      </c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1:45" x14ac:dyDescent="0.2">
      <c r="A55" s="124"/>
      <c r="B55" s="34" t="s">
        <v>22</v>
      </c>
      <c r="C55" s="10">
        <v>6</v>
      </c>
      <c r="D55" s="36">
        <v>0</v>
      </c>
      <c r="E55" s="12">
        <f t="shared" ref="E55" si="9">C55*D55</f>
        <v>0</v>
      </c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1:45" x14ac:dyDescent="0.2">
      <c r="A56" s="39"/>
      <c r="B56" s="106" t="s">
        <v>23</v>
      </c>
      <c r="C56" s="106"/>
      <c r="D56" s="107"/>
      <c r="E56" s="40">
        <f>SUM(E50:E55)</f>
        <v>0</v>
      </c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1:45" ht="13.5" thickBot="1" x14ac:dyDescent="0.25">
      <c r="A57" s="99" t="s">
        <v>9</v>
      </c>
      <c r="B57" s="100"/>
      <c r="C57" s="100"/>
      <c r="D57" s="100"/>
      <c r="E57" s="42">
        <f>SUM(E34,E49,E56)</f>
        <v>0</v>
      </c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1:45" x14ac:dyDescent="0.2">
      <c r="A58" s="95" t="s">
        <v>26</v>
      </c>
      <c r="B58" s="96"/>
      <c r="C58" s="96"/>
      <c r="D58" s="96"/>
      <c r="E58" s="97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1:45" x14ac:dyDescent="0.2">
      <c r="A59" s="101" t="s">
        <v>12</v>
      </c>
      <c r="B59" s="49" t="s">
        <v>13</v>
      </c>
      <c r="C59" s="50">
        <v>2</v>
      </c>
      <c r="D59" s="53">
        <v>0</v>
      </c>
      <c r="E59" s="54">
        <f t="shared" ref="E59:E70" si="10">C59*D59</f>
        <v>0</v>
      </c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1:45" x14ac:dyDescent="0.2">
      <c r="A60" s="101"/>
      <c r="B60" s="49" t="s">
        <v>14</v>
      </c>
      <c r="C60" s="50">
        <v>2</v>
      </c>
      <c r="D60" s="55">
        <v>0</v>
      </c>
      <c r="E60" s="56">
        <f t="shared" si="10"/>
        <v>0</v>
      </c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1:45" ht="14.45" customHeight="1" x14ac:dyDescent="0.2">
      <c r="A61" s="101"/>
      <c r="B61" s="49" t="s">
        <v>15</v>
      </c>
      <c r="C61" s="50">
        <v>2</v>
      </c>
      <c r="D61" s="55">
        <v>0</v>
      </c>
      <c r="E61" s="56">
        <f t="shared" si="10"/>
        <v>0</v>
      </c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1:45" x14ac:dyDescent="0.2">
      <c r="A62" s="101"/>
      <c r="B62" s="49" t="s">
        <v>16</v>
      </c>
      <c r="C62" s="50">
        <v>1</v>
      </c>
      <c r="D62" s="55">
        <v>0</v>
      </c>
      <c r="E62" s="56">
        <f t="shared" si="10"/>
        <v>0</v>
      </c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1:45" ht="14.45" customHeight="1" x14ac:dyDescent="0.2">
      <c r="A63" s="101"/>
      <c r="B63" s="49" t="s">
        <v>17</v>
      </c>
      <c r="C63" s="50">
        <v>2</v>
      </c>
      <c r="D63" s="55">
        <v>0</v>
      </c>
      <c r="E63" s="56">
        <f t="shared" si="10"/>
        <v>0</v>
      </c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1:45" x14ac:dyDescent="0.2">
      <c r="A64" s="101"/>
      <c r="B64" s="49" t="s">
        <v>18</v>
      </c>
      <c r="C64" s="50">
        <v>2</v>
      </c>
      <c r="D64" s="55">
        <v>0</v>
      </c>
      <c r="E64" s="56">
        <f t="shared" si="10"/>
        <v>0</v>
      </c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1:45" x14ac:dyDescent="0.2">
      <c r="A65" s="101"/>
      <c r="B65" s="49" t="s">
        <v>19</v>
      </c>
      <c r="C65" s="50">
        <v>2</v>
      </c>
      <c r="D65" s="55">
        <v>0</v>
      </c>
      <c r="E65" s="56">
        <f t="shared" si="10"/>
        <v>0</v>
      </c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1:45" x14ac:dyDescent="0.2">
      <c r="A66" s="101"/>
      <c r="B66" s="34" t="s">
        <v>103</v>
      </c>
      <c r="C66" s="50">
        <v>2</v>
      </c>
      <c r="D66" s="55">
        <v>0</v>
      </c>
      <c r="E66" s="56">
        <f t="shared" si="10"/>
        <v>0</v>
      </c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spans="1:45" x14ac:dyDescent="0.2">
      <c r="A67" s="101"/>
      <c r="B67" s="49" t="s">
        <v>20</v>
      </c>
      <c r="C67" s="50">
        <v>2</v>
      </c>
      <c r="D67" s="55">
        <v>0</v>
      </c>
      <c r="E67" s="56">
        <f t="shared" si="10"/>
        <v>0</v>
      </c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spans="1:45" x14ac:dyDescent="0.2">
      <c r="A68" s="101"/>
      <c r="B68" s="34" t="s">
        <v>105</v>
      </c>
      <c r="C68" s="45">
        <v>2</v>
      </c>
      <c r="D68" s="11">
        <v>0</v>
      </c>
      <c r="E68" s="12">
        <f t="shared" si="10"/>
        <v>0</v>
      </c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spans="1:45" x14ac:dyDescent="0.2">
      <c r="A69" s="101"/>
      <c r="B69" s="34" t="s">
        <v>104</v>
      </c>
      <c r="C69" s="79">
        <v>6</v>
      </c>
      <c r="D69" s="55">
        <v>0</v>
      </c>
      <c r="E69" s="56">
        <f t="shared" si="10"/>
        <v>0</v>
      </c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spans="1:45" x14ac:dyDescent="0.2">
      <c r="A70" s="101"/>
      <c r="B70" s="57" t="s">
        <v>22</v>
      </c>
      <c r="C70" s="50">
        <v>2</v>
      </c>
      <c r="D70" s="55">
        <v>0</v>
      </c>
      <c r="E70" s="56">
        <f t="shared" si="10"/>
        <v>0</v>
      </c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spans="1:45" x14ac:dyDescent="0.2">
      <c r="A71" s="58"/>
      <c r="B71" s="102" t="s">
        <v>23</v>
      </c>
      <c r="C71" s="102"/>
      <c r="D71" s="103"/>
      <c r="E71" s="59">
        <f>SUM(E59:E70)</f>
        <v>0</v>
      </c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1:45" x14ac:dyDescent="0.2">
      <c r="A72" s="101" t="s">
        <v>24</v>
      </c>
      <c r="B72" s="49" t="s">
        <v>25</v>
      </c>
      <c r="C72" s="50">
        <v>3</v>
      </c>
      <c r="D72" s="55">
        <v>0</v>
      </c>
      <c r="E72" s="56">
        <f t="shared" ref="E72:E83" si="11">C72*D72</f>
        <v>0</v>
      </c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  <row r="73" spans="1:45" x14ac:dyDescent="0.2">
      <c r="A73" s="101"/>
      <c r="B73" s="49" t="s">
        <v>14</v>
      </c>
      <c r="C73" s="50">
        <v>3</v>
      </c>
      <c r="D73" s="55">
        <v>0</v>
      </c>
      <c r="E73" s="56">
        <f t="shared" si="11"/>
        <v>0</v>
      </c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</row>
    <row r="74" spans="1:45" x14ac:dyDescent="0.2">
      <c r="A74" s="101"/>
      <c r="B74" s="49" t="s">
        <v>15</v>
      </c>
      <c r="C74" s="50">
        <v>3</v>
      </c>
      <c r="D74" s="55">
        <v>0</v>
      </c>
      <c r="E74" s="56">
        <f t="shared" si="11"/>
        <v>0</v>
      </c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</row>
    <row r="75" spans="1:45" x14ac:dyDescent="0.2">
      <c r="A75" s="101"/>
      <c r="B75" s="49" t="s">
        <v>16</v>
      </c>
      <c r="C75" s="50">
        <v>1</v>
      </c>
      <c r="D75" s="55">
        <v>0</v>
      </c>
      <c r="E75" s="56">
        <f t="shared" si="11"/>
        <v>0</v>
      </c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</row>
    <row r="76" spans="1:45" x14ac:dyDescent="0.2">
      <c r="A76" s="101"/>
      <c r="B76" s="49" t="s">
        <v>17</v>
      </c>
      <c r="C76" s="50">
        <v>3</v>
      </c>
      <c r="D76" s="55">
        <v>0</v>
      </c>
      <c r="E76" s="56">
        <f t="shared" si="11"/>
        <v>0</v>
      </c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</row>
    <row r="77" spans="1:45" x14ac:dyDescent="0.2">
      <c r="A77" s="101"/>
      <c r="B77" s="49" t="s">
        <v>18</v>
      </c>
      <c r="C77" s="50">
        <v>3</v>
      </c>
      <c r="D77" s="55">
        <v>0</v>
      </c>
      <c r="E77" s="56">
        <f t="shared" si="11"/>
        <v>0</v>
      </c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</row>
    <row r="78" spans="1:45" x14ac:dyDescent="0.2">
      <c r="A78" s="101"/>
      <c r="B78" s="49" t="s">
        <v>19</v>
      </c>
      <c r="C78" s="50">
        <v>3</v>
      </c>
      <c r="D78" s="55">
        <v>0</v>
      </c>
      <c r="E78" s="56">
        <f t="shared" si="11"/>
        <v>0</v>
      </c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  <row r="79" spans="1:45" x14ac:dyDescent="0.2">
      <c r="A79" s="101"/>
      <c r="B79" s="34" t="s">
        <v>103</v>
      </c>
      <c r="C79" s="50">
        <v>3</v>
      </c>
      <c r="D79" s="55">
        <v>0</v>
      </c>
      <c r="E79" s="56">
        <f t="shared" si="11"/>
        <v>0</v>
      </c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spans="1:45" x14ac:dyDescent="0.2">
      <c r="A80" s="101"/>
      <c r="B80" s="49" t="s">
        <v>20</v>
      </c>
      <c r="C80" s="50">
        <v>3</v>
      </c>
      <c r="D80" s="55">
        <v>0</v>
      </c>
      <c r="E80" s="56">
        <f t="shared" si="11"/>
        <v>0</v>
      </c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</row>
    <row r="81" spans="1:45" x14ac:dyDescent="0.2">
      <c r="A81" s="101"/>
      <c r="B81" s="34" t="s">
        <v>104</v>
      </c>
      <c r="C81" s="79">
        <v>9</v>
      </c>
      <c r="D81" s="55">
        <v>0</v>
      </c>
      <c r="E81" s="56">
        <f t="shared" si="11"/>
        <v>0</v>
      </c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</row>
    <row r="82" spans="1:45" x14ac:dyDescent="0.2">
      <c r="A82" s="101"/>
      <c r="B82" s="34" t="s">
        <v>22</v>
      </c>
      <c r="C82" s="50">
        <v>9</v>
      </c>
      <c r="D82" s="55">
        <v>0</v>
      </c>
      <c r="E82" s="56">
        <f t="shared" ref="E82" si="12">C82*D82</f>
        <v>0</v>
      </c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</row>
    <row r="83" spans="1:45" x14ac:dyDescent="0.2">
      <c r="A83" s="101"/>
      <c r="B83" s="34" t="s">
        <v>114</v>
      </c>
      <c r="C83" s="50">
        <v>3</v>
      </c>
      <c r="D83" s="55">
        <v>0</v>
      </c>
      <c r="E83" s="56">
        <f t="shared" si="11"/>
        <v>0</v>
      </c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</row>
    <row r="84" spans="1:45" x14ac:dyDescent="0.2">
      <c r="A84" s="60"/>
      <c r="B84" s="102" t="s">
        <v>23</v>
      </c>
      <c r="C84" s="102"/>
      <c r="D84" s="103"/>
      <c r="E84" s="61">
        <f>SUM(E72:E83)</f>
        <v>0</v>
      </c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</row>
    <row r="85" spans="1:45" x14ac:dyDescent="0.2">
      <c r="A85" s="122" t="s">
        <v>111</v>
      </c>
      <c r="B85" s="35" t="s">
        <v>55</v>
      </c>
      <c r="C85" s="10">
        <v>1</v>
      </c>
      <c r="D85" s="36">
        <v>0</v>
      </c>
      <c r="E85" s="12">
        <f t="shared" ref="E85:E90" si="13">C85*D85</f>
        <v>0</v>
      </c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</row>
    <row r="86" spans="1:45" x14ac:dyDescent="0.2">
      <c r="A86" s="123"/>
      <c r="B86" s="34" t="s">
        <v>14</v>
      </c>
      <c r="C86" s="10">
        <v>1</v>
      </c>
      <c r="D86" s="36">
        <v>0</v>
      </c>
      <c r="E86" s="12">
        <f t="shared" si="13"/>
        <v>0</v>
      </c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</row>
    <row r="87" spans="1:45" x14ac:dyDescent="0.2">
      <c r="A87" s="123"/>
      <c r="B87" s="34" t="s">
        <v>15</v>
      </c>
      <c r="C87" s="10">
        <v>1</v>
      </c>
      <c r="D87" s="11">
        <v>0</v>
      </c>
      <c r="E87" s="12">
        <f t="shared" si="13"/>
        <v>0</v>
      </c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</row>
    <row r="88" spans="1:45" x14ac:dyDescent="0.2">
      <c r="A88" s="123"/>
      <c r="B88" s="34" t="s">
        <v>18</v>
      </c>
      <c r="C88" s="10">
        <v>1</v>
      </c>
      <c r="D88" s="36">
        <v>0</v>
      </c>
      <c r="E88" s="12">
        <f t="shared" si="13"/>
        <v>0</v>
      </c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</row>
    <row r="89" spans="1:45" x14ac:dyDescent="0.2">
      <c r="A89" s="123"/>
      <c r="B89" s="34" t="s">
        <v>19</v>
      </c>
      <c r="C89" s="10">
        <v>1</v>
      </c>
      <c r="D89" s="36">
        <v>0</v>
      </c>
      <c r="E89" s="12">
        <f t="shared" si="13"/>
        <v>0</v>
      </c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</row>
    <row r="90" spans="1:45" x14ac:dyDescent="0.2">
      <c r="A90" s="124"/>
      <c r="B90" s="34" t="s">
        <v>22</v>
      </c>
      <c r="C90" s="10">
        <v>1</v>
      </c>
      <c r="D90" s="36">
        <v>0</v>
      </c>
      <c r="E90" s="12">
        <f t="shared" si="13"/>
        <v>0</v>
      </c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</row>
    <row r="91" spans="1:45" x14ac:dyDescent="0.2">
      <c r="A91" s="60"/>
      <c r="B91" s="119" t="s">
        <v>23</v>
      </c>
      <c r="C91" s="119"/>
      <c r="D91" s="120"/>
      <c r="E91" s="59">
        <f>SUM(E85:E90)</f>
        <v>0</v>
      </c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</row>
    <row r="92" spans="1:45" ht="13.5" thickBot="1" x14ac:dyDescent="0.25">
      <c r="A92" s="121" t="s">
        <v>9</v>
      </c>
      <c r="B92" s="121"/>
      <c r="C92" s="121"/>
      <c r="D92" s="121"/>
      <c r="E92" s="62">
        <f>SUM(E71,E84,E91)</f>
        <v>0</v>
      </c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</row>
    <row r="93" spans="1:45" x14ac:dyDescent="0.2">
      <c r="A93" s="92" t="s">
        <v>30</v>
      </c>
      <c r="B93" s="93"/>
      <c r="C93" s="93"/>
      <c r="D93" s="93"/>
      <c r="E93" s="94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</row>
    <row r="94" spans="1:45" x14ac:dyDescent="0.2">
      <c r="A94" s="98" t="s">
        <v>12</v>
      </c>
      <c r="B94" s="34" t="s">
        <v>13</v>
      </c>
      <c r="C94" s="10">
        <v>2</v>
      </c>
      <c r="D94" s="32">
        <v>0</v>
      </c>
      <c r="E94" s="33">
        <f t="shared" ref="E94:E105" si="14">C94*D94</f>
        <v>0</v>
      </c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</row>
    <row r="95" spans="1:45" x14ac:dyDescent="0.2">
      <c r="A95" s="98"/>
      <c r="B95" s="34" t="s">
        <v>14</v>
      </c>
      <c r="C95" s="10">
        <v>2</v>
      </c>
      <c r="D95" s="11">
        <v>0</v>
      </c>
      <c r="E95" s="12">
        <f t="shared" si="14"/>
        <v>0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</row>
    <row r="96" spans="1:45" ht="14.45" customHeight="1" x14ac:dyDescent="0.2">
      <c r="A96" s="98"/>
      <c r="B96" s="34" t="s">
        <v>15</v>
      </c>
      <c r="C96" s="10">
        <v>2</v>
      </c>
      <c r="D96" s="11">
        <v>0</v>
      </c>
      <c r="E96" s="12">
        <f t="shared" si="14"/>
        <v>0</v>
      </c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</row>
    <row r="97" spans="1:45" x14ac:dyDescent="0.2">
      <c r="A97" s="98"/>
      <c r="B97" s="34" t="s">
        <v>16</v>
      </c>
      <c r="C97" s="10">
        <v>1</v>
      </c>
      <c r="D97" s="11">
        <v>0</v>
      </c>
      <c r="E97" s="12">
        <f t="shared" si="14"/>
        <v>0</v>
      </c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</row>
    <row r="98" spans="1:45" ht="14.45" customHeight="1" x14ac:dyDescent="0.2">
      <c r="A98" s="98"/>
      <c r="B98" s="34" t="s">
        <v>17</v>
      </c>
      <c r="C98" s="10">
        <v>2</v>
      </c>
      <c r="D98" s="11">
        <v>0</v>
      </c>
      <c r="E98" s="12">
        <f t="shared" si="14"/>
        <v>0</v>
      </c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</row>
    <row r="99" spans="1:45" x14ac:dyDescent="0.2">
      <c r="A99" s="98"/>
      <c r="B99" s="34" t="s">
        <v>18</v>
      </c>
      <c r="C99" s="10">
        <v>2</v>
      </c>
      <c r="D99" s="11">
        <v>0</v>
      </c>
      <c r="E99" s="12">
        <f t="shared" si="14"/>
        <v>0</v>
      </c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</row>
    <row r="100" spans="1:45" x14ac:dyDescent="0.2">
      <c r="A100" s="98"/>
      <c r="B100" s="34" t="s">
        <v>19</v>
      </c>
      <c r="C100" s="10">
        <v>2</v>
      </c>
      <c r="D100" s="11">
        <v>0</v>
      </c>
      <c r="E100" s="12">
        <f t="shared" si="14"/>
        <v>0</v>
      </c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</row>
    <row r="101" spans="1:45" x14ac:dyDescent="0.2">
      <c r="A101" s="98"/>
      <c r="B101" s="34" t="s">
        <v>103</v>
      </c>
      <c r="C101" s="10">
        <v>2</v>
      </c>
      <c r="D101" s="11">
        <v>0</v>
      </c>
      <c r="E101" s="12">
        <f t="shared" si="14"/>
        <v>0</v>
      </c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</row>
    <row r="102" spans="1:45" x14ac:dyDescent="0.2">
      <c r="A102" s="98"/>
      <c r="B102" s="34" t="s">
        <v>20</v>
      </c>
      <c r="C102" s="10">
        <v>2</v>
      </c>
      <c r="D102" s="11">
        <v>0</v>
      </c>
      <c r="E102" s="12">
        <f t="shared" si="14"/>
        <v>0</v>
      </c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</row>
    <row r="103" spans="1:45" x14ac:dyDescent="0.2">
      <c r="A103" s="98"/>
      <c r="B103" s="34" t="s">
        <v>105</v>
      </c>
      <c r="C103" s="45">
        <v>2</v>
      </c>
      <c r="D103" s="11">
        <v>0</v>
      </c>
      <c r="E103" s="12">
        <f t="shared" si="14"/>
        <v>0</v>
      </c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</row>
    <row r="104" spans="1:45" x14ac:dyDescent="0.2">
      <c r="A104" s="98"/>
      <c r="B104" s="34" t="s">
        <v>104</v>
      </c>
      <c r="C104" s="79">
        <v>6</v>
      </c>
      <c r="D104" s="11">
        <v>0</v>
      </c>
      <c r="E104" s="12">
        <f t="shared" si="14"/>
        <v>0</v>
      </c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</row>
    <row r="105" spans="1:45" x14ac:dyDescent="0.2">
      <c r="A105" s="98"/>
      <c r="B105" s="37" t="s">
        <v>22</v>
      </c>
      <c r="C105" s="10">
        <v>2</v>
      </c>
      <c r="D105" s="11">
        <v>0</v>
      </c>
      <c r="E105" s="12">
        <f t="shared" si="14"/>
        <v>0</v>
      </c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</row>
    <row r="106" spans="1:45" x14ac:dyDescent="0.2">
      <c r="A106" s="39"/>
      <c r="B106" s="104" t="s">
        <v>23</v>
      </c>
      <c r="C106" s="104"/>
      <c r="D106" s="105"/>
      <c r="E106" s="40">
        <f>SUM(E94:E105)</f>
        <v>0</v>
      </c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</row>
    <row r="107" spans="1:45" x14ac:dyDescent="0.2">
      <c r="A107" s="38" t="s">
        <v>28</v>
      </c>
      <c r="B107" s="34" t="s">
        <v>16</v>
      </c>
      <c r="C107" s="10">
        <v>1</v>
      </c>
      <c r="D107" s="36">
        <v>0</v>
      </c>
      <c r="E107" s="12">
        <f t="shared" ref="E107:E109" si="15">C107*D107</f>
        <v>0</v>
      </c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</row>
    <row r="108" spans="1:45" x14ac:dyDescent="0.2">
      <c r="A108" s="43"/>
      <c r="B108" s="34" t="s">
        <v>21</v>
      </c>
      <c r="C108" s="10">
        <v>2</v>
      </c>
      <c r="D108" s="11">
        <v>0</v>
      </c>
      <c r="E108" s="12">
        <f t="shared" si="15"/>
        <v>0</v>
      </c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</row>
    <row r="109" spans="1:45" x14ac:dyDescent="0.2">
      <c r="A109" s="43"/>
      <c r="B109" s="34" t="s">
        <v>20</v>
      </c>
      <c r="C109" s="10">
        <v>1</v>
      </c>
      <c r="D109" s="11">
        <v>0</v>
      </c>
      <c r="E109" s="12">
        <f t="shared" si="15"/>
        <v>0</v>
      </c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</row>
    <row r="110" spans="1:45" x14ac:dyDescent="0.2">
      <c r="A110" s="39"/>
      <c r="B110" s="106" t="s">
        <v>23</v>
      </c>
      <c r="C110" s="106"/>
      <c r="D110" s="107"/>
      <c r="E110" s="40">
        <f>SUM(E107:E109)</f>
        <v>0</v>
      </c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</row>
    <row r="111" spans="1:45" x14ac:dyDescent="0.2">
      <c r="A111" s="38" t="s">
        <v>29</v>
      </c>
      <c r="B111" s="34" t="s">
        <v>16</v>
      </c>
      <c r="C111" s="10">
        <v>1</v>
      </c>
      <c r="D111" s="36">
        <v>0</v>
      </c>
      <c r="E111" s="12">
        <f t="shared" ref="E111:E113" si="16">C111*D111</f>
        <v>0</v>
      </c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</row>
    <row r="112" spans="1:45" x14ac:dyDescent="0.2">
      <c r="A112" s="43"/>
      <c r="B112" s="34" t="s">
        <v>21</v>
      </c>
      <c r="C112" s="10">
        <v>2</v>
      </c>
      <c r="D112" s="11">
        <v>0</v>
      </c>
      <c r="E112" s="12">
        <f t="shared" si="16"/>
        <v>0</v>
      </c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</row>
    <row r="113" spans="1:45" x14ac:dyDescent="0.2">
      <c r="A113" s="43"/>
      <c r="B113" s="34" t="s">
        <v>20</v>
      </c>
      <c r="C113" s="10">
        <v>1</v>
      </c>
      <c r="D113" s="11">
        <v>0</v>
      </c>
      <c r="E113" s="12">
        <f t="shared" si="16"/>
        <v>0</v>
      </c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</row>
    <row r="114" spans="1:45" x14ac:dyDescent="0.2">
      <c r="A114" s="39"/>
      <c r="B114" s="106" t="s">
        <v>23</v>
      </c>
      <c r="C114" s="106"/>
      <c r="D114" s="107"/>
      <c r="E114" s="40">
        <f>SUM(E111:E113)</f>
        <v>0</v>
      </c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</row>
    <row r="115" spans="1:45" x14ac:dyDescent="0.2">
      <c r="A115" s="122" t="s">
        <v>111</v>
      </c>
      <c r="B115" s="35" t="s">
        <v>55</v>
      </c>
      <c r="C115" s="10">
        <v>1</v>
      </c>
      <c r="D115" s="36">
        <v>0</v>
      </c>
      <c r="E115" s="12">
        <f t="shared" ref="E115:E120" si="17">C115*D115</f>
        <v>0</v>
      </c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</row>
    <row r="116" spans="1:45" x14ac:dyDescent="0.2">
      <c r="A116" s="123"/>
      <c r="B116" s="34" t="s">
        <v>14</v>
      </c>
      <c r="C116" s="10">
        <v>1</v>
      </c>
      <c r="D116" s="36">
        <v>0</v>
      </c>
      <c r="E116" s="12">
        <f t="shared" si="17"/>
        <v>0</v>
      </c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</row>
    <row r="117" spans="1:45" x14ac:dyDescent="0.2">
      <c r="A117" s="123"/>
      <c r="B117" s="34" t="s">
        <v>15</v>
      </c>
      <c r="C117" s="10">
        <v>1</v>
      </c>
      <c r="D117" s="11">
        <v>0</v>
      </c>
      <c r="E117" s="12">
        <f t="shared" si="17"/>
        <v>0</v>
      </c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</row>
    <row r="118" spans="1:45" x14ac:dyDescent="0.2">
      <c r="A118" s="123"/>
      <c r="B118" s="34" t="s">
        <v>18</v>
      </c>
      <c r="C118" s="10">
        <v>1</v>
      </c>
      <c r="D118" s="36">
        <v>0</v>
      </c>
      <c r="E118" s="12">
        <f t="shared" si="17"/>
        <v>0</v>
      </c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</row>
    <row r="119" spans="1:45" x14ac:dyDescent="0.2">
      <c r="A119" s="123"/>
      <c r="B119" s="34" t="s">
        <v>19</v>
      </c>
      <c r="C119" s="10">
        <v>1</v>
      </c>
      <c r="D119" s="36">
        <v>0</v>
      </c>
      <c r="E119" s="12">
        <f t="shared" si="17"/>
        <v>0</v>
      </c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</row>
    <row r="120" spans="1:45" x14ac:dyDescent="0.2">
      <c r="A120" s="124"/>
      <c r="B120" s="34" t="s">
        <v>22</v>
      </c>
      <c r="C120" s="10">
        <v>1</v>
      </c>
      <c r="D120" s="36">
        <v>0</v>
      </c>
      <c r="E120" s="12">
        <f t="shared" si="17"/>
        <v>0</v>
      </c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</row>
    <row r="121" spans="1:45" x14ac:dyDescent="0.2">
      <c r="A121" s="39"/>
      <c r="B121" s="106" t="s">
        <v>23</v>
      </c>
      <c r="C121" s="106"/>
      <c r="D121" s="107"/>
      <c r="E121" s="40">
        <f>SUM(E115:E120)</f>
        <v>0</v>
      </c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</row>
    <row r="122" spans="1:45" ht="13.5" thickBot="1" x14ac:dyDescent="0.25">
      <c r="A122" s="99" t="s">
        <v>9</v>
      </c>
      <c r="B122" s="100"/>
      <c r="C122" s="100"/>
      <c r="D122" s="100"/>
      <c r="E122" s="42">
        <f>SUM(E106,E110,E114,E121)</f>
        <v>0</v>
      </c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</row>
    <row r="123" spans="1:45" x14ac:dyDescent="0.2">
      <c r="A123" s="95" t="s">
        <v>134</v>
      </c>
      <c r="B123" s="96"/>
      <c r="C123" s="96"/>
      <c r="D123" s="96"/>
      <c r="E123" s="97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</row>
    <row r="124" spans="1:45" x14ac:dyDescent="0.2">
      <c r="A124" s="98" t="s">
        <v>12</v>
      </c>
      <c r="B124" s="34" t="s">
        <v>35</v>
      </c>
      <c r="C124" s="10">
        <v>2</v>
      </c>
      <c r="D124" s="32">
        <v>0</v>
      </c>
      <c r="E124" s="33">
        <f t="shared" ref="E124:E130" si="18">C124*D124</f>
        <v>0</v>
      </c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</row>
    <row r="125" spans="1:45" x14ac:dyDescent="0.2">
      <c r="A125" s="98"/>
      <c r="B125" s="34" t="s">
        <v>16</v>
      </c>
      <c r="C125" s="10">
        <v>1</v>
      </c>
      <c r="D125" s="11">
        <v>0</v>
      </c>
      <c r="E125" s="12">
        <f t="shared" si="18"/>
        <v>0</v>
      </c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</row>
    <row r="126" spans="1:45" ht="14.45" customHeight="1" x14ac:dyDescent="0.2">
      <c r="A126" s="98"/>
      <c r="B126" s="34" t="s">
        <v>17</v>
      </c>
      <c r="C126" s="10">
        <v>2</v>
      </c>
      <c r="D126" s="11">
        <v>0</v>
      </c>
      <c r="E126" s="12">
        <f t="shared" si="18"/>
        <v>0</v>
      </c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</row>
    <row r="127" spans="1:45" x14ac:dyDescent="0.2">
      <c r="A127" s="98"/>
      <c r="B127" s="34" t="s">
        <v>18</v>
      </c>
      <c r="C127" s="10">
        <v>2</v>
      </c>
      <c r="D127" s="11">
        <v>0</v>
      </c>
      <c r="E127" s="12">
        <f t="shared" si="18"/>
        <v>0</v>
      </c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</row>
    <row r="128" spans="1:45" x14ac:dyDescent="0.2">
      <c r="A128" s="98"/>
      <c r="B128" s="34" t="s">
        <v>20</v>
      </c>
      <c r="C128" s="10">
        <v>2</v>
      </c>
      <c r="D128" s="11">
        <v>0</v>
      </c>
      <c r="E128" s="12">
        <f t="shared" si="18"/>
        <v>0</v>
      </c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</row>
    <row r="129" spans="1:45" x14ac:dyDescent="0.2">
      <c r="A129" s="98"/>
      <c r="B129" s="34" t="s">
        <v>21</v>
      </c>
      <c r="C129" s="10">
        <v>4</v>
      </c>
      <c r="D129" s="11">
        <v>0</v>
      </c>
      <c r="E129" s="12">
        <f t="shared" si="18"/>
        <v>0</v>
      </c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</row>
    <row r="130" spans="1:45" x14ac:dyDescent="0.2">
      <c r="A130" s="98"/>
      <c r="B130" s="37" t="s">
        <v>22</v>
      </c>
      <c r="C130" s="10">
        <v>2</v>
      </c>
      <c r="D130" s="11">
        <v>0</v>
      </c>
      <c r="E130" s="12">
        <f t="shared" si="18"/>
        <v>0</v>
      </c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</row>
    <row r="131" spans="1:45" x14ac:dyDescent="0.2">
      <c r="A131" s="39"/>
      <c r="B131" s="104" t="s">
        <v>23</v>
      </c>
      <c r="C131" s="104"/>
      <c r="D131" s="105"/>
      <c r="E131" s="40">
        <f>SUM(E124:E130)</f>
        <v>0</v>
      </c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</row>
    <row r="132" spans="1:45" x14ac:dyDescent="0.2">
      <c r="A132" s="98" t="s">
        <v>24</v>
      </c>
      <c r="B132" s="34" t="s">
        <v>36</v>
      </c>
      <c r="C132" s="10">
        <v>2</v>
      </c>
      <c r="D132" s="11">
        <v>0</v>
      </c>
      <c r="E132" s="12">
        <f t="shared" ref="E132:E138" si="19">C132*D132</f>
        <v>0</v>
      </c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</row>
    <row r="133" spans="1:45" x14ac:dyDescent="0.2">
      <c r="A133" s="98"/>
      <c r="B133" s="34" t="s">
        <v>16</v>
      </c>
      <c r="C133" s="10">
        <v>1</v>
      </c>
      <c r="D133" s="11">
        <v>0</v>
      </c>
      <c r="E133" s="12">
        <f t="shared" si="19"/>
        <v>0</v>
      </c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</row>
    <row r="134" spans="1:45" x14ac:dyDescent="0.2">
      <c r="A134" s="98"/>
      <c r="B134" s="34" t="s">
        <v>17</v>
      </c>
      <c r="C134" s="10">
        <v>2</v>
      </c>
      <c r="D134" s="11">
        <v>0</v>
      </c>
      <c r="E134" s="12">
        <f t="shared" si="19"/>
        <v>0</v>
      </c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</row>
    <row r="135" spans="1:45" x14ac:dyDescent="0.2">
      <c r="A135" s="98"/>
      <c r="B135" s="34" t="s">
        <v>18</v>
      </c>
      <c r="C135" s="10">
        <v>2</v>
      </c>
      <c r="D135" s="11">
        <v>0</v>
      </c>
      <c r="E135" s="12">
        <f t="shared" si="19"/>
        <v>0</v>
      </c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</row>
    <row r="136" spans="1:45" x14ac:dyDescent="0.2">
      <c r="A136" s="98"/>
      <c r="B136" s="34" t="s">
        <v>20</v>
      </c>
      <c r="C136" s="10">
        <v>2</v>
      </c>
      <c r="D136" s="11">
        <v>0</v>
      </c>
      <c r="E136" s="12">
        <f t="shared" si="19"/>
        <v>0</v>
      </c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</row>
    <row r="137" spans="1:45" x14ac:dyDescent="0.2">
      <c r="A137" s="98"/>
      <c r="B137" s="34" t="s">
        <v>21</v>
      </c>
      <c r="C137" s="10">
        <v>4</v>
      </c>
      <c r="D137" s="11">
        <v>0</v>
      </c>
      <c r="E137" s="12">
        <f t="shared" si="19"/>
        <v>0</v>
      </c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</row>
    <row r="138" spans="1:45" x14ac:dyDescent="0.2">
      <c r="A138" s="98"/>
      <c r="B138" s="37" t="s">
        <v>22</v>
      </c>
      <c r="C138" s="10">
        <v>2</v>
      </c>
      <c r="D138" s="11">
        <v>0</v>
      </c>
      <c r="E138" s="12">
        <f t="shared" si="19"/>
        <v>0</v>
      </c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</row>
    <row r="139" spans="1:45" x14ac:dyDescent="0.2">
      <c r="A139" s="39"/>
      <c r="B139" s="104" t="s">
        <v>23</v>
      </c>
      <c r="C139" s="104"/>
      <c r="D139" s="105"/>
      <c r="E139" s="41">
        <f>SUM(E132:E138)</f>
        <v>0</v>
      </c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</row>
    <row r="140" spans="1:45" x14ac:dyDescent="0.2">
      <c r="A140" s="38" t="s">
        <v>28</v>
      </c>
      <c r="B140" s="34" t="s">
        <v>16</v>
      </c>
      <c r="C140" s="45">
        <v>1</v>
      </c>
      <c r="D140" s="36">
        <v>0</v>
      </c>
      <c r="E140" s="12">
        <f t="shared" ref="E140:E142" si="20">C140*D140</f>
        <v>0</v>
      </c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</row>
    <row r="141" spans="1:45" x14ac:dyDescent="0.2">
      <c r="A141" s="43"/>
      <c r="B141" s="34" t="s">
        <v>21</v>
      </c>
      <c r="C141" s="10">
        <v>2</v>
      </c>
      <c r="D141" s="11">
        <v>0</v>
      </c>
      <c r="E141" s="12">
        <f t="shared" si="20"/>
        <v>0</v>
      </c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</row>
    <row r="142" spans="1:45" x14ac:dyDescent="0.2">
      <c r="A142" s="43"/>
      <c r="B142" s="34" t="s">
        <v>20</v>
      </c>
      <c r="C142" s="45">
        <v>1</v>
      </c>
      <c r="D142" s="11">
        <v>0</v>
      </c>
      <c r="E142" s="12">
        <f t="shared" si="20"/>
        <v>0</v>
      </c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</row>
    <row r="143" spans="1:45" x14ac:dyDescent="0.2">
      <c r="A143" s="39"/>
      <c r="B143" s="106" t="s">
        <v>23</v>
      </c>
      <c r="C143" s="106"/>
      <c r="D143" s="107"/>
      <c r="E143" s="40">
        <f>SUM(E140:E142)</f>
        <v>0</v>
      </c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</row>
    <row r="144" spans="1:45" x14ac:dyDescent="0.2">
      <c r="A144" s="38" t="s">
        <v>29</v>
      </c>
      <c r="B144" s="34" t="s">
        <v>16</v>
      </c>
      <c r="C144" s="10">
        <v>1</v>
      </c>
      <c r="D144" s="36">
        <v>0</v>
      </c>
      <c r="E144" s="12">
        <f t="shared" ref="E144:E146" si="21">C144*D144</f>
        <v>0</v>
      </c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</row>
    <row r="145" spans="1:45" x14ac:dyDescent="0.2">
      <c r="A145" s="43"/>
      <c r="B145" s="34" t="s">
        <v>21</v>
      </c>
      <c r="C145" s="10">
        <v>2</v>
      </c>
      <c r="D145" s="11">
        <v>0</v>
      </c>
      <c r="E145" s="12">
        <f t="shared" si="21"/>
        <v>0</v>
      </c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</row>
    <row r="146" spans="1:45" x14ac:dyDescent="0.2">
      <c r="A146" s="43"/>
      <c r="B146" s="34" t="s">
        <v>20</v>
      </c>
      <c r="C146" s="10">
        <v>1</v>
      </c>
      <c r="D146" s="11">
        <v>0</v>
      </c>
      <c r="E146" s="12">
        <f t="shared" si="21"/>
        <v>0</v>
      </c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</row>
    <row r="147" spans="1:45" x14ac:dyDescent="0.2">
      <c r="A147" s="39"/>
      <c r="B147" s="106" t="s">
        <v>23</v>
      </c>
      <c r="C147" s="106"/>
      <c r="D147" s="107"/>
      <c r="E147" s="40">
        <f>SUM(E144:E146)</f>
        <v>0</v>
      </c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</row>
    <row r="148" spans="1:45" ht="13.5" thickBot="1" x14ac:dyDescent="0.25">
      <c r="A148" s="99" t="s">
        <v>9</v>
      </c>
      <c r="B148" s="100"/>
      <c r="C148" s="100"/>
      <c r="D148" s="100"/>
      <c r="E148" s="42">
        <f>SUM(E131,E139,E143,E147)</f>
        <v>0</v>
      </c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</row>
    <row r="149" spans="1:45" x14ac:dyDescent="0.2">
      <c r="A149" s="95" t="s">
        <v>31</v>
      </c>
      <c r="B149" s="96"/>
      <c r="C149" s="96"/>
      <c r="D149" s="96"/>
      <c r="E149" s="97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</row>
    <row r="150" spans="1:45" x14ac:dyDescent="0.2">
      <c r="A150" s="98" t="s">
        <v>12</v>
      </c>
      <c r="B150" s="34" t="s">
        <v>13</v>
      </c>
      <c r="C150" s="10">
        <v>2</v>
      </c>
      <c r="D150" s="32">
        <v>0</v>
      </c>
      <c r="E150" s="33">
        <f t="shared" ref="E150:E160" si="22">C150*D150</f>
        <v>0</v>
      </c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</row>
    <row r="151" spans="1:45" x14ac:dyDescent="0.2">
      <c r="A151" s="98"/>
      <c r="B151" s="34" t="s">
        <v>14</v>
      </c>
      <c r="C151" s="10">
        <v>2</v>
      </c>
      <c r="D151" s="11">
        <v>0</v>
      </c>
      <c r="E151" s="12">
        <f t="shared" si="22"/>
        <v>0</v>
      </c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</row>
    <row r="152" spans="1:45" ht="14.45" customHeight="1" x14ac:dyDescent="0.2">
      <c r="A152" s="98"/>
      <c r="B152" s="34" t="s">
        <v>15</v>
      </c>
      <c r="C152" s="10">
        <v>2</v>
      </c>
      <c r="D152" s="11">
        <v>0</v>
      </c>
      <c r="E152" s="12">
        <f t="shared" si="22"/>
        <v>0</v>
      </c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</row>
    <row r="153" spans="1:45" ht="14.45" customHeight="1" x14ac:dyDescent="0.2">
      <c r="A153" s="98"/>
      <c r="B153" s="34" t="s">
        <v>17</v>
      </c>
      <c r="C153" s="10">
        <v>2</v>
      </c>
      <c r="D153" s="11">
        <v>0</v>
      </c>
      <c r="E153" s="12">
        <f t="shared" si="22"/>
        <v>0</v>
      </c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</row>
    <row r="154" spans="1:45" x14ac:dyDescent="0.2">
      <c r="A154" s="98"/>
      <c r="B154" s="34" t="s">
        <v>18</v>
      </c>
      <c r="C154" s="10">
        <v>2</v>
      </c>
      <c r="D154" s="11">
        <v>0</v>
      </c>
      <c r="E154" s="12">
        <f t="shared" si="22"/>
        <v>0</v>
      </c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</row>
    <row r="155" spans="1:45" x14ac:dyDescent="0.2">
      <c r="A155" s="98"/>
      <c r="B155" s="34" t="s">
        <v>19</v>
      </c>
      <c r="C155" s="10">
        <v>2</v>
      </c>
      <c r="D155" s="11">
        <v>0</v>
      </c>
      <c r="E155" s="12">
        <f t="shared" si="22"/>
        <v>0</v>
      </c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</row>
    <row r="156" spans="1:45" x14ac:dyDescent="0.2">
      <c r="A156" s="98"/>
      <c r="B156" s="34" t="s">
        <v>103</v>
      </c>
      <c r="C156" s="10">
        <v>2</v>
      </c>
      <c r="D156" s="11">
        <v>0</v>
      </c>
      <c r="E156" s="12">
        <f t="shared" si="22"/>
        <v>0</v>
      </c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</row>
    <row r="157" spans="1:45" x14ac:dyDescent="0.2">
      <c r="A157" s="98"/>
      <c r="B157" s="34" t="s">
        <v>20</v>
      </c>
      <c r="C157" s="10">
        <v>2</v>
      </c>
      <c r="D157" s="11">
        <v>0</v>
      </c>
      <c r="E157" s="12">
        <f t="shared" si="22"/>
        <v>0</v>
      </c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</row>
    <row r="158" spans="1:45" x14ac:dyDescent="0.2">
      <c r="A158" s="98"/>
      <c r="B158" s="34" t="s">
        <v>105</v>
      </c>
      <c r="C158" s="45">
        <v>2</v>
      </c>
      <c r="D158" s="11">
        <v>0</v>
      </c>
      <c r="E158" s="12">
        <f t="shared" si="22"/>
        <v>0</v>
      </c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</row>
    <row r="159" spans="1:45" x14ac:dyDescent="0.2">
      <c r="A159" s="98"/>
      <c r="B159" s="34" t="s">
        <v>104</v>
      </c>
      <c r="C159" s="79">
        <v>6</v>
      </c>
      <c r="D159" s="11">
        <v>0</v>
      </c>
      <c r="E159" s="12">
        <f t="shared" si="22"/>
        <v>0</v>
      </c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</row>
    <row r="160" spans="1:45" x14ac:dyDescent="0.2">
      <c r="A160" s="98"/>
      <c r="B160" s="37" t="s">
        <v>22</v>
      </c>
      <c r="C160" s="10">
        <v>2</v>
      </c>
      <c r="D160" s="11">
        <v>0</v>
      </c>
      <c r="E160" s="12">
        <f t="shared" si="22"/>
        <v>0</v>
      </c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</row>
    <row r="161" spans="1:45" x14ac:dyDescent="0.2">
      <c r="A161" s="39"/>
      <c r="B161" s="104" t="s">
        <v>23</v>
      </c>
      <c r="C161" s="104"/>
      <c r="D161" s="105"/>
      <c r="E161" s="40">
        <f>SUM(E150:E160)</f>
        <v>0</v>
      </c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</row>
    <row r="162" spans="1:45" x14ac:dyDescent="0.2">
      <c r="A162" s="98" t="s">
        <v>24</v>
      </c>
      <c r="B162" s="34" t="s">
        <v>25</v>
      </c>
      <c r="C162" s="10">
        <v>6</v>
      </c>
      <c r="D162" s="11">
        <v>0</v>
      </c>
      <c r="E162" s="12">
        <f t="shared" ref="E162:E172" si="23">C162*D162</f>
        <v>0</v>
      </c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</row>
    <row r="163" spans="1:45" x14ac:dyDescent="0.2">
      <c r="A163" s="98"/>
      <c r="B163" s="34" t="s">
        <v>14</v>
      </c>
      <c r="C163" s="10">
        <v>6</v>
      </c>
      <c r="D163" s="11">
        <v>0</v>
      </c>
      <c r="E163" s="12">
        <f t="shared" si="23"/>
        <v>0</v>
      </c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</row>
    <row r="164" spans="1:45" x14ac:dyDescent="0.2">
      <c r="A164" s="98"/>
      <c r="B164" s="34" t="s">
        <v>15</v>
      </c>
      <c r="C164" s="10">
        <v>6</v>
      </c>
      <c r="D164" s="11">
        <v>0</v>
      </c>
      <c r="E164" s="12">
        <f t="shared" si="23"/>
        <v>0</v>
      </c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</row>
    <row r="165" spans="1:45" x14ac:dyDescent="0.2">
      <c r="A165" s="98"/>
      <c r="B165" s="34" t="s">
        <v>17</v>
      </c>
      <c r="C165" s="10">
        <v>6</v>
      </c>
      <c r="D165" s="11">
        <v>0</v>
      </c>
      <c r="E165" s="12">
        <f t="shared" si="23"/>
        <v>0</v>
      </c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</row>
    <row r="166" spans="1:45" x14ac:dyDescent="0.2">
      <c r="A166" s="98"/>
      <c r="B166" s="34" t="s">
        <v>18</v>
      </c>
      <c r="C166" s="10">
        <v>6</v>
      </c>
      <c r="D166" s="11">
        <v>0</v>
      </c>
      <c r="E166" s="12">
        <f t="shared" si="23"/>
        <v>0</v>
      </c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</row>
    <row r="167" spans="1:45" x14ac:dyDescent="0.2">
      <c r="A167" s="98"/>
      <c r="B167" s="34" t="s">
        <v>19</v>
      </c>
      <c r="C167" s="10">
        <v>6</v>
      </c>
      <c r="D167" s="11">
        <v>0</v>
      </c>
      <c r="E167" s="12">
        <f t="shared" si="23"/>
        <v>0</v>
      </c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</row>
    <row r="168" spans="1:45" x14ac:dyDescent="0.2">
      <c r="A168" s="98"/>
      <c r="B168" s="34" t="s">
        <v>103</v>
      </c>
      <c r="C168" s="10">
        <v>6</v>
      </c>
      <c r="D168" s="11">
        <v>0</v>
      </c>
      <c r="E168" s="12">
        <f t="shared" si="23"/>
        <v>0</v>
      </c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</row>
    <row r="169" spans="1:45" x14ac:dyDescent="0.2">
      <c r="A169" s="98"/>
      <c r="B169" s="34" t="s">
        <v>20</v>
      </c>
      <c r="C169" s="10">
        <v>6</v>
      </c>
      <c r="D169" s="11">
        <v>0</v>
      </c>
      <c r="E169" s="12">
        <f t="shared" si="23"/>
        <v>0</v>
      </c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</row>
    <row r="170" spans="1:45" x14ac:dyDescent="0.2">
      <c r="A170" s="98"/>
      <c r="B170" s="34" t="s">
        <v>104</v>
      </c>
      <c r="C170" s="79">
        <v>18</v>
      </c>
      <c r="D170" s="11">
        <v>0</v>
      </c>
      <c r="E170" s="12">
        <f t="shared" si="23"/>
        <v>0</v>
      </c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</row>
    <row r="171" spans="1:45" x14ac:dyDescent="0.2">
      <c r="A171" s="98"/>
      <c r="B171" s="37" t="s">
        <v>22</v>
      </c>
      <c r="C171" s="10">
        <v>6</v>
      </c>
      <c r="D171" s="11">
        <v>0</v>
      </c>
      <c r="E171" s="12">
        <f t="shared" ref="E171" si="24">C171*D171</f>
        <v>0</v>
      </c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</row>
    <row r="172" spans="1:45" x14ac:dyDescent="0.2">
      <c r="A172" s="98"/>
      <c r="B172" s="34" t="s">
        <v>115</v>
      </c>
      <c r="C172" s="10">
        <v>6</v>
      </c>
      <c r="D172" s="11">
        <v>0</v>
      </c>
      <c r="E172" s="12">
        <f t="shared" si="23"/>
        <v>0</v>
      </c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</row>
    <row r="173" spans="1:45" x14ac:dyDescent="0.2">
      <c r="A173" s="39"/>
      <c r="B173" s="104" t="s">
        <v>23</v>
      </c>
      <c r="C173" s="104"/>
      <c r="D173" s="105"/>
      <c r="E173" s="41">
        <f>SUM(E162:E172)</f>
        <v>0</v>
      </c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</row>
    <row r="174" spans="1:45" x14ac:dyDescent="0.2">
      <c r="A174" s="38" t="s">
        <v>28</v>
      </c>
      <c r="B174" s="34" t="s">
        <v>16</v>
      </c>
      <c r="C174" s="45">
        <v>1</v>
      </c>
      <c r="D174" s="36">
        <v>0</v>
      </c>
      <c r="E174" s="12">
        <f t="shared" ref="E174:E176" si="25">C174*D174</f>
        <v>0</v>
      </c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</row>
    <row r="175" spans="1:45" x14ac:dyDescent="0.2">
      <c r="A175" s="43"/>
      <c r="B175" s="34" t="s">
        <v>21</v>
      </c>
      <c r="C175" s="10">
        <v>2</v>
      </c>
      <c r="D175" s="11">
        <v>0</v>
      </c>
      <c r="E175" s="12">
        <f t="shared" si="25"/>
        <v>0</v>
      </c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</row>
    <row r="176" spans="1:45" x14ac:dyDescent="0.2">
      <c r="A176" s="43"/>
      <c r="B176" s="34" t="s">
        <v>20</v>
      </c>
      <c r="C176" s="45">
        <v>1</v>
      </c>
      <c r="D176" s="11">
        <v>0</v>
      </c>
      <c r="E176" s="12">
        <f t="shared" si="25"/>
        <v>0</v>
      </c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</row>
    <row r="177" spans="1:45" x14ac:dyDescent="0.2">
      <c r="A177" s="39"/>
      <c r="B177" s="106" t="s">
        <v>23</v>
      </c>
      <c r="C177" s="106"/>
      <c r="D177" s="107"/>
      <c r="E177" s="40">
        <f>SUM(E174:E176)</f>
        <v>0</v>
      </c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</row>
    <row r="178" spans="1:45" x14ac:dyDescent="0.2">
      <c r="A178" s="38" t="s">
        <v>29</v>
      </c>
      <c r="B178" s="34" t="s">
        <v>139</v>
      </c>
      <c r="C178" s="10">
        <v>3</v>
      </c>
      <c r="D178" s="36">
        <v>0</v>
      </c>
      <c r="E178" s="12">
        <f t="shared" ref="E178:E180" si="26">C178*D178</f>
        <v>0</v>
      </c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</row>
    <row r="179" spans="1:45" x14ac:dyDescent="0.2">
      <c r="A179" s="43"/>
      <c r="B179" s="34" t="s">
        <v>21</v>
      </c>
      <c r="C179" s="10">
        <v>6</v>
      </c>
      <c r="D179" s="11">
        <v>0</v>
      </c>
      <c r="E179" s="12">
        <f t="shared" si="26"/>
        <v>0</v>
      </c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</row>
    <row r="180" spans="1:45" x14ac:dyDescent="0.2">
      <c r="A180" s="43"/>
      <c r="B180" s="34" t="s">
        <v>20</v>
      </c>
      <c r="C180" s="10">
        <v>3</v>
      </c>
      <c r="D180" s="11">
        <v>0</v>
      </c>
      <c r="E180" s="12">
        <f t="shared" si="26"/>
        <v>0</v>
      </c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</row>
    <row r="181" spans="1:45" x14ac:dyDescent="0.2">
      <c r="A181" s="39"/>
      <c r="B181" s="106" t="s">
        <v>23</v>
      </c>
      <c r="C181" s="106"/>
      <c r="D181" s="107"/>
      <c r="E181" s="40">
        <f>SUM(E178:E180)</f>
        <v>0</v>
      </c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</row>
    <row r="182" spans="1:45" x14ac:dyDescent="0.2">
      <c r="A182" s="122" t="s">
        <v>111</v>
      </c>
      <c r="B182" s="35" t="s">
        <v>55</v>
      </c>
      <c r="C182" s="10">
        <v>1</v>
      </c>
      <c r="D182" s="36">
        <v>0</v>
      </c>
      <c r="E182" s="12">
        <f t="shared" ref="E182:E187" si="27">C182*D182</f>
        <v>0</v>
      </c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</row>
    <row r="183" spans="1:45" x14ac:dyDescent="0.2">
      <c r="A183" s="123"/>
      <c r="B183" s="34" t="s">
        <v>14</v>
      </c>
      <c r="C183" s="10">
        <v>1</v>
      </c>
      <c r="D183" s="36">
        <v>0</v>
      </c>
      <c r="E183" s="12">
        <f t="shared" si="27"/>
        <v>0</v>
      </c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</row>
    <row r="184" spans="1:45" x14ac:dyDescent="0.2">
      <c r="A184" s="123"/>
      <c r="B184" s="34" t="s">
        <v>15</v>
      </c>
      <c r="C184" s="10">
        <v>1</v>
      </c>
      <c r="D184" s="11">
        <v>0</v>
      </c>
      <c r="E184" s="12">
        <f t="shared" si="27"/>
        <v>0</v>
      </c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</row>
    <row r="185" spans="1:45" x14ac:dyDescent="0.2">
      <c r="A185" s="123"/>
      <c r="B185" s="34" t="s">
        <v>18</v>
      </c>
      <c r="C185" s="10">
        <v>1</v>
      </c>
      <c r="D185" s="36">
        <v>0</v>
      </c>
      <c r="E185" s="12">
        <f t="shared" si="27"/>
        <v>0</v>
      </c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</row>
    <row r="186" spans="1:45" x14ac:dyDescent="0.2">
      <c r="A186" s="123"/>
      <c r="B186" s="34" t="s">
        <v>19</v>
      </c>
      <c r="C186" s="10">
        <v>1</v>
      </c>
      <c r="D186" s="36">
        <v>0</v>
      </c>
      <c r="E186" s="12">
        <f t="shared" si="27"/>
        <v>0</v>
      </c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</row>
    <row r="187" spans="1:45" x14ac:dyDescent="0.2">
      <c r="A187" s="124"/>
      <c r="B187" s="34" t="s">
        <v>22</v>
      </c>
      <c r="C187" s="10">
        <v>1</v>
      </c>
      <c r="D187" s="36">
        <v>0</v>
      </c>
      <c r="E187" s="12">
        <f t="shared" si="27"/>
        <v>0</v>
      </c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</row>
    <row r="188" spans="1:45" x14ac:dyDescent="0.2">
      <c r="A188" s="39"/>
      <c r="B188" s="106" t="s">
        <v>23</v>
      </c>
      <c r="C188" s="106"/>
      <c r="D188" s="107"/>
      <c r="E188" s="40">
        <f>SUM(E182:E187)</f>
        <v>0</v>
      </c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</row>
    <row r="189" spans="1:45" ht="13.5" thickBot="1" x14ac:dyDescent="0.25">
      <c r="A189" s="99" t="s">
        <v>9</v>
      </c>
      <c r="B189" s="100"/>
      <c r="C189" s="100"/>
      <c r="D189" s="100"/>
      <c r="E189" s="42">
        <f>SUM(E161,E173,E177,E181,E188)</f>
        <v>0</v>
      </c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</row>
    <row r="190" spans="1:45" x14ac:dyDescent="0.2">
      <c r="A190" s="95" t="s">
        <v>32</v>
      </c>
      <c r="B190" s="96"/>
      <c r="C190" s="96"/>
      <c r="D190" s="96"/>
      <c r="E190" s="97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</row>
    <row r="191" spans="1:45" x14ac:dyDescent="0.2">
      <c r="A191" s="98" t="s">
        <v>12</v>
      </c>
      <c r="B191" s="34" t="s">
        <v>13</v>
      </c>
      <c r="C191" s="10">
        <v>3</v>
      </c>
      <c r="D191" s="32">
        <v>0</v>
      </c>
      <c r="E191" s="33">
        <f t="shared" ref="E191:E202" si="28">C191*D191</f>
        <v>0</v>
      </c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</row>
    <row r="192" spans="1:45" x14ac:dyDescent="0.2">
      <c r="A192" s="98"/>
      <c r="B192" s="34" t="s">
        <v>14</v>
      </c>
      <c r="C192" s="10">
        <v>3</v>
      </c>
      <c r="D192" s="11">
        <v>0</v>
      </c>
      <c r="E192" s="12">
        <f t="shared" si="28"/>
        <v>0</v>
      </c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</row>
    <row r="193" spans="1:45" ht="14.45" customHeight="1" x14ac:dyDescent="0.2">
      <c r="A193" s="98"/>
      <c r="B193" s="34" t="s">
        <v>15</v>
      </c>
      <c r="C193" s="10">
        <v>3</v>
      </c>
      <c r="D193" s="11">
        <v>0</v>
      </c>
      <c r="E193" s="12">
        <f t="shared" si="28"/>
        <v>0</v>
      </c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</row>
    <row r="194" spans="1:45" x14ac:dyDescent="0.2">
      <c r="A194" s="98"/>
      <c r="B194" s="34" t="s">
        <v>16</v>
      </c>
      <c r="C194" s="10">
        <v>1</v>
      </c>
      <c r="D194" s="11">
        <v>0</v>
      </c>
      <c r="E194" s="12">
        <f t="shared" si="28"/>
        <v>0</v>
      </c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</row>
    <row r="195" spans="1:45" ht="14.45" customHeight="1" x14ac:dyDescent="0.2">
      <c r="A195" s="98"/>
      <c r="B195" s="34" t="s">
        <v>17</v>
      </c>
      <c r="C195" s="10">
        <v>3</v>
      </c>
      <c r="D195" s="11">
        <v>0</v>
      </c>
      <c r="E195" s="12">
        <f t="shared" si="28"/>
        <v>0</v>
      </c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</row>
    <row r="196" spans="1:45" x14ac:dyDescent="0.2">
      <c r="A196" s="98"/>
      <c r="B196" s="34" t="s">
        <v>18</v>
      </c>
      <c r="C196" s="10">
        <v>3</v>
      </c>
      <c r="D196" s="11">
        <v>0</v>
      </c>
      <c r="E196" s="12">
        <f t="shared" si="28"/>
        <v>0</v>
      </c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</row>
    <row r="197" spans="1:45" x14ac:dyDescent="0.2">
      <c r="A197" s="98"/>
      <c r="B197" s="34" t="s">
        <v>19</v>
      </c>
      <c r="C197" s="10">
        <v>3</v>
      </c>
      <c r="D197" s="11">
        <v>0</v>
      </c>
      <c r="E197" s="12">
        <f t="shared" si="28"/>
        <v>0</v>
      </c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</row>
    <row r="198" spans="1:45" x14ac:dyDescent="0.2">
      <c r="A198" s="98"/>
      <c r="B198" s="34" t="s">
        <v>103</v>
      </c>
      <c r="C198" s="10">
        <v>3</v>
      </c>
      <c r="D198" s="11">
        <v>0</v>
      </c>
      <c r="E198" s="12">
        <f t="shared" si="28"/>
        <v>0</v>
      </c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</row>
    <row r="199" spans="1:45" x14ac:dyDescent="0.2">
      <c r="A199" s="98"/>
      <c r="B199" s="34" t="s">
        <v>20</v>
      </c>
      <c r="C199" s="10">
        <v>3</v>
      </c>
      <c r="D199" s="11">
        <v>0</v>
      </c>
      <c r="E199" s="12">
        <f t="shared" si="28"/>
        <v>0</v>
      </c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</row>
    <row r="200" spans="1:45" x14ac:dyDescent="0.2">
      <c r="A200" s="98"/>
      <c r="B200" s="34" t="s">
        <v>105</v>
      </c>
      <c r="C200" s="45">
        <v>3</v>
      </c>
      <c r="D200" s="11">
        <v>0</v>
      </c>
      <c r="E200" s="12">
        <f t="shared" si="28"/>
        <v>0</v>
      </c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</row>
    <row r="201" spans="1:45" x14ac:dyDescent="0.2">
      <c r="A201" s="98"/>
      <c r="B201" s="34" t="s">
        <v>104</v>
      </c>
      <c r="C201" s="79">
        <v>9</v>
      </c>
      <c r="D201" s="11">
        <v>0</v>
      </c>
      <c r="E201" s="12">
        <f t="shared" si="28"/>
        <v>0</v>
      </c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</row>
    <row r="202" spans="1:45" x14ac:dyDescent="0.2">
      <c r="A202" s="98"/>
      <c r="B202" s="37" t="s">
        <v>22</v>
      </c>
      <c r="C202" s="10">
        <v>3</v>
      </c>
      <c r="D202" s="11">
        <v>0</v>
      </c>
      <c r="E202" s="12">
        <f t="shared" si="28"/>
        <v>0</v>
      </c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</row>
    <row r="203" spans="1:45" x14ac:dyDescent="0.2">
      <c r="A203" s="39"/>
      <c r="B203" s="104" t="s">
        <v>23</v>
      </c>
      <c r="C203" s="104"/>
      <c r="D203" s="105"/>
      <c r="E203" s="40">
        <f>SUM(E191:E202)</f>
        <v>0</v>
      </c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</row>
    <row r="204" spans="1:45" x14ac:dyDescent="0.2">
      <c r="A204" s="98" t="s">
        <v>24</v>
      </c>
      <c r="B204" s="34" t="s">
        <v>25</v>
      </c>
      <c r="C204" s="10">
        <v>3</v>
      </c>
      <c r="D204" s="11">
        <v>0</v>
      </c>
      <c r="E204" s="12">
        <f t="shared" ref="E204:E213" si="29">C204*D204</f>
        <v>0</v>
      </c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</row>
    <row r="205" spans="1:45" x14ac:dyDescent="0.2">
      <c r="A205" s="98"/>
      <c r="B205" s="34" t="s">
        <v>14</v>
      </c>
      <c r="C205" s="10">
        <v>3</v>
      </c>
      <c r="D205" s="11">
        <v>0</v>
      </c>
      <c r="E205" s="12">
        <f t="shared" si="29"/>
        <v>0</v>
      </c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</row>
    <row r="206" spans="1:45" x14ac:dyDescent="0.2">
      <c r="A206" s="98"/>
      <c r="B206" s="34" t="s">
        <v>15</v>
      </c>
      <c r="C206" s="10">
        <v>3</v>
      </c>
      <c r="D206" s="11">
        <v>0</v>
      </c>
      <c r="E206" s="12">
        <f t="shared" si="29"/>
        <v>0</v>
      </c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</row>
    <row r="207" spans="1:45" x14ac:dyDescent="0.2">
      <c r="A207" s="98"/>
      <c r="B207" s="34" t="s">
        <v>16</v>
      </c>
      <c r="C207" s="10">
        <v>1</v>
      </c>
      <c r="D207" s="11">
        <v>0</v>
      </c>
      <c r="E207" s="12">
        <f t="shared" si="29"/>
        <v>0</v>
      </c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</row>
    <row r="208" spans="1:45" x14ac:dyDescent="0.2">
      <c r="A208" s="98"/>
      <c r="B208" s="34" t="s">
        <v>17</v>
      </c>
      <c r="C208" s="10">
        <v>3</v>
      </c>
      <c r="D208" s="11">
        <v>0</v>
      </c>
      <c r="E208" s="12">
        <f t="shared" si="29"/>
        <v>0</v>
      </c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</row>
    <row r="209" spans="1:45" x14ac:dyDescent="0.2">
      <c r="A209" s="98"/>
      <c r="B209" s="34" t="s">
        <v>18</v>
      </c>
      <c r="C209" s="10">
        <v>3</v>
      </c>
      <c r="D209" s="11">
        <v>0</v>
      </c>
      <c r="E209" s="12">
        <f t="shared" si="29"/>
        <v>0</v>
      </c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</row>
    <row r="210" spans="1:45" x14ac:dyDescent="0.2">
      <c r="A210" s="98"/>
      <c r="B210" s="34" t="s">
        <v>19</v>
      </c>
      <c r="C210" s="10">
        <v>3</v>
      </c>
      <c r="D210" s="11">
        <v>0</v>
      </c>
      <c r="E210" s="12">
        <f t="shared" si="29"/>
        <v>0</v>
      </c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</row>
    <row r="211" spans="1:45" x14ac:dyDescent="0.2">
      <c r="A211" s="98"/>
      <c r="B211" s="34" t="s">
        <v>103</v>
      </c>
      <c r="C211" s="10">
        <v>3</v>
      </c>
      <c r="D211" s="11">
        <v>0</v>
      </c>
      <c r="E211" s="12">
        <f t="shared" si="29"/>
        <v>0</v>
      </c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</row>
    <row r="212" spans="1:45" x14ac:dyDescent="0.2">
      <c r="A212" s="98"/>
      <c r="B212" s="34" t="s">
        <v>20</v>
      </c>
      <c r="C212" s="10">
        <v>3</v>
      </c>
      <c r="D212" s="11">
        <v>0</v>
      </c>
      <c r="E212" s="12">
        <f t="shared" si="29"/>
        <v>0</v>
      </c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</row>
    <row r="213" spans="1:45" x14ac:dyDescent="0.2">
      <c r="A213" s="98"/>
      <c r="B213" s="34" t="s">
        <v>104</v>
      </c>
      <c r="C213" s="79">
        <v>9</v>
      </c>
      <c r="D213" s="11">
        <v>0</v>
      </c>
      <c r="E213" s="12">
        <f t="shared" si="29"/>
        <v>0</v>
      </c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</row>
    <row r="214" spans="1:45" x14ac:dyDescent="0.2">
      <c r="A214" s="98"/>
      <c r="B214" s="37" t="s">
        <v>22</v>
      </c>
      <c r="C214" s="10">
        <v>3</v>
      </c>
      <c r="D214" s="11">
        <v>0</v>
      </c>
      <c r="E214" s="12">
        <f t="shared" ref="E214:E215" si="30">C214*D214</f>
        <v>0</v>
      </c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</row>
    <row r="215" spans="1:45" x14ac:dyDescent="0.2">
      <c r="A215" s="98"/>
      <c r="B215" s="34" t="s">
        <v>115</v>
      </c>
      <c r="C215" s="10">
        <v>3</v>
      </c>
      <c r="D215" s="11">
        <v>0</v>
      </c>
      <c r="E215" s="12">
        <f t="shared" si="30"/>
        <v>0</v>
      </c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</row>
    <row r="216" spans="1:45" x14ac:dyDescent="0.2">
      <c r="A216" s="39"/>
      <c r="B216" s="104" t="s">
        <v>23</v>
      </c>
      <c r="C216" s="104"/>
      <c r="D216" s="105"/>
      <c r="E216" s="41">
        <f>SUM(E204:E215)</f>
        <v>0</v>
      </c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</row>
    <row r="217" spans="1:45" x14ac:dyDescent="0.2">
      <c r="A217" s="38" t="s">
        <v>28</v>
      </c>
      <c r="B217" s="34" t="s">
        <v>16</v>
      </c>
      <c r="C217" s="10">
        <v>1</v>
      </c>
      <c r="D217" s="36">
        <v>0</v>
      </c>
      <c r="E217" s="12">
        <f t="shared" ref="E217:E219" si="31">C217*D217</f>
        <v>0</v>
      </c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</row>
    <row r="218" spans="1:45" x14ac:dyDescent="0.2">
      <c r="A218" s="43"/>
      <c r="B218" s="34" t="s">
        <v>21</v>
      </c>
      <c r="C218" s="10">
        <v>2</v>
      </c>
      <c r="D218" s="11">
        <v>0</v>
      </c>
      <c r="E218" s="12">
        <f t="shared" si="31"/>
        <v>0</v>
      </c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</row>
    <row r="219" spans="1:45" x14ac:dyDescent="0.2">
      <c r="A219" s="43"/>
      <c r="B219" s="34" t="s">
        <v>20</v>
      </c>
      <c r="C219" s="10">
        <v>1</v>
      </c>
      <c r="D219" s="11">
        <v>0</v>
      </c>
      <c r="E219" s="12">
        <f t="shared" si="31"/>
        <v>0</v>
      </c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</row>
    <row r="220" spans="1:45" x14ac:dyDescent="0.2">
      <c r="A220" s="39"/>
      <c r="B220" s="106" t="s">
        <v>23</v>
      </c>
      <c r="C220" s="106"/>
      <c r="D220" s="107"/>
      <c r="E220" s="40">
        <f>SUM(E217:E219)</f>
        <v>0</v>
      </c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</row>
    <row r="221" spans="1:45" x14ac:dyDescent="0.2">
      <c r="A221" s="38" t="s">
        <v>29</v>
      </c>
      <c r="B221" s="34" t="s">
        <v>16</v>
      </c>
      <c r="C221" s="10">
        <v>1</v>
      </c>
      <c r="D221" s="36">
        <v>0</v>
      </c>
      <c r="E221" s="12">
        <f t="shared" ref="E221:E223" si="32">C221*D221</f>
        <v>0</v>
      </c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</row>
    <row r="222" spans="1:45" x14ac:dyDescent="0.2">
      <c r="A222" s="43"/>
      <c r="B222" s="34" t="s">
        <v>21</v>
      </c>
      <c r="C222" s="10">
        <v>2</v>
      </c>
      <c r="D222" s="11">
        <v>0</v>
      </c>
      <c r="E222" s="12">
        <f t="shared" si="32"/>
        <v>0</v>
      </c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</row>
    <row r="223" spans="1:45" x14ac:dyDescent="0.2">
      <c r="A223" s="43"/>
      <c r="B223" s="34" t="s">
        <v>20</v>
      </c>
      <c r="C223" s="10">
        <v>1</v>
      </c>
      <c r="D223" s="11">
        <v>0</v>
      </c>
      <c r="E223" s="12">
        <f t="shared" si="32"/>
        <v>0</v>
      </c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</row>
    <row r="224" spans="1:45" x14ac:dyDescent="0.2">
      <c r="A224" s="39"/>
      <c r="B224" s="106" t="s">
        <v>23</v>
      </c>
      <c r="C224" s="106"/>
      <c r="D224" s="107"/>
      <c r="E224" s="40">
        <f>SUM(E221:E223)</f>
        <v>0</v>
      </c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</row>
    <row r="225" spans="1:45" x14ac:dyDescent="0.2">
      <c r="A225" s="122" t="s">
        <v>111</v>
      </c>
      <c r="B225" s="35" t="s">
        <v>55</v>
      </c>
      <c r="C225" s="10">
        <v>1</v>
      </c>
      <c r="D225" s="36">
        <v>0</v>
      </c>
      <c r="E225" s="12">
        <f t="shared" ref="E225:E230" si="33">C225*D225</f>
        <v>0</v>
      </c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</row>
    <row r="226" spans="1:45" x14ac:dyDescent="0.2">
      <c r="A226" s="123"/>
      <c r="B226" s="34" t="s">
        <v>14</v>
      </c>
      <c r="C226" s="10">
        <v>1</v>
      </c>
      <c r="D226" s="36">
        <v>0</v>
      </c>
      <c r="E226" s="12">
        <f t="shared" si="33"/>
        <v>0</v>
      </c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</row>
    <row r="227" spans="1:45" x14ac:dyDescent="0.2">
      <c r="A227" s="123"/>
      <c r="B227" s="34" t="s">
        <v>15</v>
      </c>
      <c r="C227" s="10">
        <v>1</v>
      </c>
      <c r="D227" s="11">
        <v>0</v>
      </c>
      <c r="E227" s="12">
        <f t="shared" si="33"/>
        <v>0</v>
      </c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</row>
    <row r="228" spans="1:45" x14ac:dyDescent="0.2">
      <c r="A228" s="123"/>
      <c r="B228" s="34" t="s">
        <v>18</v>
      </c>
      <c r="C228" s="10">
        <v>1</v>
      </c>
      <c r="D228" s="36">
        <v>0</v>
      </c>
      <c r="E228" s="12">
        <f t="shared" si="33"/>
        <v>0</v>
      </c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</row>
    <row r="229" spans="1:45" x14ac:dyDescent="0.2">
      <c r="A229" s="123"/>
      <c r="B229" s="34" t="s">
        <v>19</v>
      </c>
      <c r="C229" s="10">
        <v>1</v>
      </c>
      <c r="D229" s="36">
        <v>0</v>
      </c>
      <c r="E229" s="12">
        <f t="shared" si="33"/>
        <v>0</v>
      </c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</row>
    <row r="230" spans="1:45" x14ac:dyDescent="0.2">
      <c r="A230" s="124"/>
      <c r="B230" s="34" t="s">
        <v>22</v>
      </c>
      <c r="C230" s="10">
        <v>1</v>
      </c>
      <c r="D230" s="36">
        <v>0</v>
      </c>
      <c r="E230" s="12">
        <f t="shared" si="33"/>
        <v>0</v>
      </c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</row>
    <row r="231" spans="1:45" x14ac:dyDescent="0.2">
      <c r="A231" s="39"/>
      <c r="B231" s="106" t="s">
        <v>23</v>
      </c>
      <c r="C231" s="106"/>
      <c r="D231" s="107"/>
      <c r="E231" s="40">
        <f>SUM(E225:E230)</f>
        <v>0</v>
      </c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</row>
    <row r="232" spans="1:45" ht="13.5" thickBot="1" x14ac:dyDescent="0.25">
      <c r="A232" s="99" t="s">
        <v>9</v>
      </c>
      <c r="B232" s="100"/>
      <c r="C232" s="100"/>
      <c r="D232" s="100"/>
      <c r="E232" s="42">
        <f>SUM(E203,E216,E220,E224,E231)</f>
        <v>0</v>
      </c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</row>
    <row r="233" spans="1:45" x14ac:dyDescent="0.2">
      <c r="A233" s="95" t="s">
        <v>33</v>
      </c>
      <c r="B233" s="96"/>
      <c r="C233" s="96"/>
      <c r="D233" s="96"/>
      <c r="E233" s="97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</row>
    <row r="234" spans="1:45" x14ac:dyDescent="0.2">
      <c r="A234" s="98" t="s">
        <v>12</v>
      </c>
      <c r="B234" s="34" t="s">
        <v>13</v>
      </c>
      <c r="C234" s="10">
        <v>2</v>
      </c>
      <c r="D234" s="32">
        <v>0</v>
      </c>
      <c r="E234" s="33">
        <f t="shared" ref="E234:E245" si="34">C234*D234</f>
        <v>0</v>
      </c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</row>
    <row r="235" spans="1:45" x14ac:dyDescent="0.2">
      <c r="A235" s="98"/>
      <c r="B235" s="34" t="s">
        <v>14</v>
      </c>
      <c r="C235" s="10">
        <v>2</v>
      </c>
      <c r="D235" s="11">
        <v>0</v>
      </c>
      <c r="E235" s="12">
        <f t="shared" si="34"/>
        <v>0</v>
      </c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</row>
    <row r="236" spans="1:45" ht="14.45" customHeight="1" x14ac:dyDescent="0.2">
      <c r="A236" s="98"/>
      <c r="B236" s="34" t="s">
        <v>15</v>
      </c>
      <c r="C236" s="10">
        <v>2</v>
      </c>
      <c r="D236" s="11">
        <v>0</v>
      </c>
      <c r="E236" s="12">
        <f t="shared" si="34"/>
        <v>0</v>
      </c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</row>
    <row r="237" spans="1:45" x14ac:dyDescent="0.2">
      <c r="A237" s="98"/>
      <c r="B237" s="34" t="s">
        <v>16</v>
      </c>
      <c r="C237" s="10">
        <v>1</v>
      </c>
      <c r="D237" s="11">
        <v>0</v>
      </c>
      <c r="E237" s="12">
        <f t="shared" si="34"/>
        <v>0</v>
      </c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</row>
    <row r="238" spans="1:45" ht="14.45" customHeight="1" x14ac:dyDescent="0.2">
      <c r="A238" s="98"/>
      <c r="B238" s="34" t="s">
        <v>17</v>
      </c>
      <c r="C238" s="10">
        <v>2</v>
      </c>
      <c r="D238" s="11">
        <v>0</v>
      </c>
      <c r="E238" s="12">
        <f t="shared" si="34"/>
        <v>0</v>
      </c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</row>
    <row r="239" spans="1:45" x14ac:dyDescent="0.2">
      <c r="A239" s="98"/>
      <c r="B239" s="34" t="s">
        <v>18</v>
      </c>
      <c r="C239" s="10">
        <v>2</v>
      </c>
      <c r="D239" s="11">
        <v>0</v>
      </c>
      <c r="E239" s="12">
        <f t="shared" si="34"/>
        <v>0</v>
      </c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</row>
    <row r="240" spans="1:45" x14ac:dyDescent="0.2">
      <c r="A240" s="98"/>
      <c r="B240" s="34" t="s">
        <v>19</v>
      </c>
      <c r="C240" s="10">
        <v>2</v>
      </c>
      <c r="D240" s="11">
        <v>0</v>
      </c>
      <c r="E240" s="12">
        <f t="shared" si="34"/>
        <v>0</v>
      </c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</row>
    <row r="241" spans="1:45" x14ac:dyDescent="0.2">
      <c r="A241" s="98"/>
      <c r="B241" s="34" t="s">
        <v>103</v>
      </c>
      <c r="C241" s="10">
        <v>2</v>
      </c>
      <c r="D241" s="11">
        <v>0</v>
      </c>
      <c r="E241" s="12">
        <f t="shared" si="34"/>
        <v>0</v>
      </c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</row>
    <row r="242" spans="1:45" x14ac:dyDescent="0.2">
      <c r="A242" s="98"/>
      <c r="B242" s="34" t="s">
        <v>20</v>
      </c>
      <c r="C242" s="10">
        <v>2</v>
      </c>
      <c r="D242" s="11">
        <v>0</v>
      </c>
      <c r="E242" s="12">
        <f t="shared" si="34"/>
        <v>0</v>
      </c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</row>
    <row r="243" spans="1:45" x14ac:dyDescent="0.2">
      <c r="A243" s="98"/>
      <c r="B243" s="34" t="s">
        <v>105</v>
      </c>
      <c r="C243" s="45">
        <v>2</v>
      </c>
      <c r="D243" s="11">
        <v>0</v>
      </c>
      <c r="E243" s="12">
        <f t="shared" si="34"/>
        <v>0</v>
      </c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</row>
    <row r="244" spans="1:45" x14ac:dyDescent="0.2">
      <c r="A244" s="98"/>
      <c r="B244" s="34" t="s">
        <v>104</v>
      </c>
      <c r="C244" s="79">
        <v>6</v>
      </c>
      <c r="D244" s="11">
        <v>0</v>
      </c>
      <c r="E244" s="12">
        <f t="shared" si="34"/>
        <v>0</v>
      </c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</row>
    <row r="245" spans="1:45" x14ac:dyDescent="0.2">
      <c r="A245" s="98"/>
      <c r="B245" s="37" t="s">
        <v>22</v>
      </c>
      <c r="C245" s="10">
        <v>2</v>
      </c>
      <c r="D245" s="11">
        <v>0</v>
      </c>
      <c r="E245" s="12">
        <f t="shared" si="34"/>
        <v>0</v>
      </c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</row>
    <row r="246" spans="1:45" x14ac:dyDescent="0.2">
      <c r="A246" s="39"/>
      <c r="B246" s="104" t="s">
        <v>23</v>
      </c>
      <c r="C246" s="104"/>
      <c r="D246" s="105"/>
      <c r="E246" s="40">
        <f>SUM(E234:E245)</f>
        <v>0</v>
      </c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</row>
    <row r="247" spans="1:45" x14ac:dyDescent="0.2">
      <c r="A247" s="98" t="s">
        <v>24</v>
      </c>
      <c r="B247" s="34" t="s">
        <v>25</v>
      </c>
      <c r="C247" s="10">
        <v>2</v>
      </c>
      <c r="D247" s="11">
        <v>0</v>
      </c>
      <c r="E247" s="12">
        <f t="shared" ref="E247:E256" si="35">C247*D247</f>
        <v>0</v>
      </c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</row>
    <row r="248" spans="1:45" x14ac:dyDescent="0.2">
      <c r="A248" s="98"/>
      <c r="B248" s="34" t="s">
        <v>14</v>
      </c>
      <c r="C248" s="10">
        <v>2</v>
      </c>
      <c r="D248" s="11">
        <v>0</v>
      </c>
      <c r="E248" s="12">
        <f t="shared" si="35"/>
        <v>0</v>
      </c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</row>
    <row r="249" spans="1:45" x14ac:dyDescent="0.2">
      <c r="A249" s="98"/>
      <c r="B249" s="34" t="s">
        <v>15</v>
      </c>
      <c r="C249" s="10">
        <v>2</v>
      </c>
      <c r="D249" s="11">
        <v>0</v>
      </c>
      <c r="E249" s="12">
        <f t="shared" si="35"/>
        <v>0</v>
      </c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</row>
    <row r="250" spans="1:45" x14ac:dyDescent="0.2">
      <c r="A250" s="98"/>
      <c r="B250" s="34" t="s">
        <v>16</v>
      </c>
      <c r="C250" s="10">
        <v>1</v>
      </c>
      <c r="D250" s="11">
        <v>0</v>
      </c>
      <c r="E250" s="12">
        <f t="shared" si="35"/>
        <v>0</v>
      </c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</row>
    <row r="251" spans="1:45" x14ac:dyDescent="0.2">
      <c r="A251" s="98"/>
      <c r="B251" s="34" t="s">
        <v>17</v>
      </c>
      <c r="C251" s="10">
        <v>2</v>
      </c>
      <c r="D251" s="11">
        <v>0</v>
      </c>
      <c r="E251" s="12">
        <f t="shared" si="35"/>
        <v>0</v>
      </c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</row>
    <row r="252" spans="1:45" x14ac:dyDescent="0.2">
      <c r="A252" s="98"/>
      <c r="B252" s="34" t="s">
        <v>18</v>
      </c>
      <c r="C252" s="10">
        <v>2</v>
      </c>
      <c r="D252" s="11">
        <v>0</v>
      </c>
      <c r="E252" s="12">
        <f t="shared" si="35"/>
        <v>0</v>
      </c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</row>
    <row r="253" spans="1:45" x14ac:dyDescent="0.2">
      <c r="A253" s="98"/>
      <c r="B253" s="34" t="s">
        <v>19</v>
      </c>
      <c r="C253" s="10">
        <v>2</v>
      </c>
      <c r="D253" s="11">
        <v>0</v>
      </c>
      <c r="E253" s="12">
        <f t="shared" si="35"/>
        <v>0</v>
      </c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</row>
    <row r="254" spans="1:45" x14ac:dyDescent="0.2">
      <c r="A254" s="98"/>
      <c r="B254" s="34" t="s">
        <v>103</v>
      </c>
      <c r="C254" s="10">
        <v>2</v>
      </c>
      <c r="D254" s="11">
        <v>0</v>
      </c>
      <c r="E254" s="12">
        <f t="shared" si="35"/>
        <v>0</v>
      </c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</row>
    <row r="255" spans="1:45" x14ac:dyDescent="0.2">
      <c r="A255" s="98"/>
      <c r="B255" s="34" t="s">
        <v>20</v>
      </c>
      <c r="C255" s="10">
        <v>2</v>
      </c>
      <c r="D255" s="11">
        <v>0</v>
      </c>
      <c r="E255" s="12">
        <f t="shared" si="35"/>
        <v>0</v>
      </c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</row>
    <row r="256" spans="1:45" x14ac:dyDescent="0.2">
      <c r="A256" s="98"/>
      <c r="B256" s="34" t="s">
        <v>104</v>
      </c>
      <c r="C256" s="79">
        <v>6</v>
      </c>
      <c r="D256" s="11">
        <v>0</v>
      </c>
      <c r="E256" s="12">
        <f t="shared" si="35"/>
        <v>0</v>
      </c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</row>
    <row r="257" spans="1:45" x14ac:dyDescent="0.2">
      <c r="A257" s="98"/>
      <c r="B257" s="37" t="s">
        <v>22</v>
      </c>
      <c r="C257" s="10">
        <v>2</v>
      </c>
      <c r="D257" s="11">
        <v>0</v>
      </c>
      <c r="E257" s="12">
        <f t="shared" ref="E257:E258" si="36">C257*D257</f>
        <v>0</v>
      </c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</row>
    <row r="258" spans="1:45" x14ac:dyDescent="0.2">
      <c r="A258" s="98"/>
      <c r="B258" s="34" t="s">
        <v>115</v>
      </c>
      <c r="C258" s="10">
        <v>2</v>
      </c>
      <c r="D258" s="11">
        <v>0</v>
      </c>
      <c r="E258" s="12">
        <f t="shared" si="36"/>
        <v>0</v>
      </c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</row>
    <row r="259" spans="1:45" x14ac:dyDescent="0.2">
      <c r="A259" s="39"/>
      <c r="B259" s="104" t="s">
        <v>23</v>
      </c>
      <c r="C259" s="104"/>
      <c r="D259" s="105"/>
      <c r="E259" s="41">
        <f>SUM(E247:E258)</f>
        <v>0</v>
      </c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</row>
    <row r="260" spans="1:45" x14ac:dyDescent="0.2">
      <c r="A260" s="38" t="s">
        <v>28</v>
      </c>
      <c r="B260" s="34" t="s">
        <v>16</v>
      </c>
      <c r="C260" s="10">
        <v>1</v>
      </c>
      <c r="D260" s="36">
        <v>0</v>
      </c>
      <c r="E260" s="12">
        <f t="shared" ref="E260:E262" si="37">C260*D260</f>
        <v>0</v>
      </c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</row>
    <row r="261" spans="1:45" x14ac:dyDescent="0.2">
      <c r="A261" s="43"/>
      <c r="B261" s="34" t="s">
        <v>21</v>
      </c>
      <c r="C261" s="10">
        <v>2</v>
      </c>
      <c r="D261" s="11">
        <v>0</v>
      </c>
      <c r="E261" s="12">
        <f t="shared" si="37"/>
        <v>0</v>
      </c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</row>
    <row r="262" spans="1:45" x14ac:dyDescent="0.2">
      <c r="A262" s="43"/>
      <c r="B262" s="34" t="s">
        <v>20</v>
      </c>
      <c r="C262" s="10">
        <v>1</v>
      </c>
      <c r="D262" s="11">
        <v>0</v>
      </c>
      <c r="E262" s="12">
        <f t="shared" si="37"/>
        <v>0</v>
      </c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</row>
    <row r="263" spans="1:45" x14ac:dyDescent="0.2">
      <c r="A263" s="39"/>
      <c r="B263" s="106" t="s">
        <v>23</v>
      </c>
      <c r="C263" s="106"/>
      <c r="D263" s="107"/>
      <c r="E263" s="40">
        <f>SUM(E260:E262)</f>
        <v>0</v>
      </c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</row>
    <row r="264" spans="1:45" x14ac:dyDescent="0.2">
      <c r="A264" s="38" t="s">
        <v>29</v>
      </c>
      <c r="B264" s="34" t="s">
        <v>16</v>
      </c>
      <c r="C264" s="10">
        <v>1</v>
      </c>
      <c r="D264" s="36">
        <v>0</v>
      </c>
      <c r="E264" s="12">
        <f t="shared" ref="E264:E266" si="38">C264*D264</f>
        <v>0</v>
      </c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</row>
    <row r="265" spans="1:45" x14ac:dyDescent="0.2">
      <c r="A265" s="43"/>
      <c r="B265" s="34" t="s">
        <v>21</v>
      </c>
      <c r="C265" s="10">
        <v>2</v>
      </c>
      <c r="D265" s="11">
        <v>0</v>
      </c>
      <c r="E265" s="12">
        <f t="shared" si="38"/>
        <v>0</v>
      </c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</row>
    <row r="266" spans="1:45" x14ac:dyDescent="0.2">
      <c r="A266" s="43"/>
      <c r="B266" s="34" t="s">
        <v>20</v>
      </c>
      <c r="C266" s="10">
        <v>1</v>
      </c>
      <c r="D266" s="11">
        <v>0</v>
      </c>
      <c r="E266" s="12">
        <f t="shared" si="38"/>
        <v>0</v>
      </c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</row>
    <row r="267" spans="1:45" x14ac:dyDescent="0.2">
      <c r="A267" s="39"/>
      <c r="B267" s="106" t="s">
        <v>23</v>
      </c>
      <c r="C267" s="106"/>
      <c r="D267" s="107"/>
      <c r="E267" s="40">
        <f>SUM(E264:E266)</f>
        <v>0</v>
      </c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</row>
    <row r="268" spans="1:45" x14ac:dyDescent="0.2">
      <c r="A268" s="122" t="s">
        <v>111</v>
      </c>
      <c r="B268" s="35" t="s">
        <v>55</v>
      </c>
      <c r="C268" s="10">
        <v>1</v>
      </c>
      <c r="D268" s="36">
        <v>0</v>
      </c>
      <c r="E268" s="12">
        <f t="shared" ref="E268:E273" si="39">C268*D268</f>
        <v>0</v>
      </c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</row>
    <row r="269" spans="1:45" x14ac:dyDescent="0.2">
      <c r="A269" s="123"/>
      <c r="B269" s="34" t="s">
        <v>14</v>
      </c>
      <c r="C269" s="10">
        <v>1</v>
      </c>
      <c r="D269" s="36">
        <v>0</v>
      </c>
      <c r="E269" s="12">
        <f t="shared" si="39"/>
        <v>0</v>
      </c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</row>
    <row r="270" spans="1:45" x14ac:dyDescent="0.2">
      <c r="A270" s="123"/>
      <c r="B270" s="34" t="s">
        <v>15</v>
      </c>
      <c r="C270" s="10">
        <v>1</v>
      </c>
      <c r="D270" s="11">
        <v>0</v>
      </c>
      <c r="E270" s="12">
        <f t="shared" si="39"/>
        <v>0</v>
      </c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</row>
    <row r="271" spans="1:45" x14ac:dyDescent="0.2">
      <c r="A271" s="123"/>
      <c r="B271" s="34" t="s">
        <v>18</v>
      </c>
      <c r="C271" s="10">
        <v>1</v>
      </c>
      <c r="D271" s="36">
        <v>0</v>
      </c>
      <c r="E271" s="12">
        <f t="shared" si="39"/>
        <v>0</v>
      </c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</row>
    <row r="272" spans="1:45" x14ac:dyDescent="0.2">
      <c r="A272" s="123"/>
      <c r="B272" s="34" t="s">
        <v>19</v>
      </c>
      <c r="C272" s="10">
        <v>1</v>
      </c>
      <c r="D272" s="36">
        <v>0</v>
      </c>
      <c r="E272" s="12">
        <f t="shared" si="39"/>
        <v>0</v>
      </c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</row>
    <row r="273" spans="1:45" x14ac:dyDescent="0.2">
      <c r="A273" s="124"/>
      <c r="B273" s="34" t="s">
        <v>22</v>
      </c>
      <c r="C273" s="10">
        <v>1</v>
      </c>
      <c r="D273" s="36">
        <v>0</v>
      </c>
      <c r="E273" s="12">
        <f t="shared" si="39"/>
        <v>0</v>
      </c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</row>
    <row r="274" spans="1:45" x14ac:dyDescent="0.2">
      <c r="A274" s="39"/>
      <c r="B274" s="106" t="s">
        <v>23</v>
      </c>
      <c r="C274" s="106"/>
      <c r="D274" s="107"/>
      <c r="E274" s="40">
        <f>SUM(E268:E273)</f>
        <v>0</v>
      </c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</row>
    <row r="275" spans="1:45" ht="13.5" thickBot="1" x14ac:dyDescent="0.25">
      <c r="A275" s="99" t="s">
        <v>9</v>
      </c>
      <c r="B275" s="100"/>
      <c r="C275" s="100"/>
      <c r="D275" s="100"/>
      <c r="E275" s="42">
        <f>SUM(E246,E259,E263,E267,E274)</f>
        <v>0</v>
      </c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</row>
    <row r="276" spans="1:45" x14ac:dyDescent="0.2">
      <c r="A276" s="95" t="s">
        <v>34</v>
      </c>
      <c r="B276" s="96"/>
      <c r="C276" s="96"/>
      <c r="D276" s="96"/>
      <c r="E276" s="97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</row>
    <row r="277" spans="1:45" x14ac:dyDescent="0.2">
      <c r="A277" s="98" t="s">
        <v>12</v>
      </c>
      <c r="B277" s="34" t="s">
        <v>35</v>
      </c>
      <c r="C277" s="10">
        <v>1</v>
      </c>
      <c r="D277" s="32">
        <v>0</v>
      </c>
      <c r="E277" s="33">
        <f t="shared" ref="E277:E283" si="40">C277*D277</f>
        <v>0</v>
      </c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</row>
    <row r="278" spans="1:45" x14ac:dyDescent="0.2">
      <c r="A278" s="98"/>
      <c r="B278" s="34" t="s">
        <v>16</v>
      </c>
      <c r="C278" s="10">
        <v>1</v>
      </c>
      <c r="D278" s="11">
        <v>0</v>
      </c>
      <c r="E278" s="12">
        <f t="shared" si="40"/>
        <v>0</v>
      </c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</row>
    <row r="279" spans="1:45" ht="14.45" customHeight="1" x14ac:dyDescent="0.2">
      <c r="A279" s="98"/>
      <c r="B279" s="34" t="s">
        <v>17</v>
      </c>
      <c r="C279" s="10">
        <v>1</v>
      </c>
      <c r="D279" s="11">
        <v>0</v>
      </c>
      <c r="E279" s="12">
        <f t="shared" si="40"/>
        <v>0</v>
      </c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</row>
    <row r="280" spans="1:45" x14ac:dyDescent="0.2">
      <c r="A280" s="98"/>
      <c r="B280" s="34" t="s">
        <v>18</v>
      </c>
      <c r="C280" s="10">
        <v>1</v>
      </c>
      <c r="D280" s="11">
        <v>0</v>
      </c>
      <c r="E280" s="12">
        <f t="shared" si="40"/>
        <v>0</v>
      </c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</row>
    <row r="281" spans="1:45" x14ac:dyDescent="0.2">
      <c r="A281" s="98"/>
      <c r="B281" s="34" t="s">
        <v>20</v>
      </c>
      <c r="C281" s="10">
        <v>1</v>
      </c>
      <c r="D281" s="11">
        <v>0</v>
      </c>
      <c r="E281" s="12">
        <f t="shared" si="40"/>
        <v>0</v>
      </c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</row>
    <row r="282" spans="1:45" x14ac:dyDescent="0.2">
      <c r="A282" s="98"/>
      <c r="B282" s="34" t="s">
        <v>21</v>
      </c>
      <c r="C282" s="10">
        <v>2</v>
      </c>
      <c r="D282" s="11">
        <v>0</v>
      </c>
      <c r="E282" s="12">
        <f t="shared" si="40"/>
        <v>0</v>
      </c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</row>
    <row r="283" spans="1:45" x14ac:dyDescent="0.2">
      <c r="A283" s="98"/>
      <c r="B283" s="37" t="s">
        <v>22</v>
      </c>
      <c r="C283" s="10">
        <v>1</v>
      </c>
      <c r="D283" s="11">
        <v>0</v>
      </c>
      <c r="E283" s="12">
        <f t="shared" si="40"/>
        <v>0</v>
      </c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</row>
    <row r="284" spans="1:45" x14ac:dyDescent="0.2">
      <c r="A284" s="39"/>
      <c r="B284" s="104" t="s">
        <v>23</v>
      </c>
      <c r="C284" s="104"/>
      <c r="D284" s="105"/>
      <c r="E284" s="40">
        <f>SUM(E277:E283)</f>
        <v>0</v>
      </c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</row>
    <row r="285" spans="1:45" x14ac:dyDescent="0.2">
      <c r="A285" s="98" t="s">
        <v>24</v>
      </c>
      <c r="B285" s="34" t="s">
        <v>36</v>
      </c>
      <c r="C285" s="10">
        <v>1</v>
      </c>
      <c r="D285" s="11">
        <v>0</v>
      </c>
      <c r="E285" s="12">
        <f t="shared" ref="E285:E291" si="41">C285*D285</f>
        <v>0</v>
      </c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</row>
    <row r="286" spans="1:45" x14ac:dyDescent="0.2">
      <c r="A286" s="98"/>
      <c r="B286" s="34" t="s">
        <v>16</v>
      </c>
      <c r="C286" s="10">
        <v>1</v>
      </c>
      <c r="D286" s="11">
        <v>0</v>
      </c>
      <c r="E286" s="12">
        <f t="shared" si="41"/>
        <v>0</v>
      </c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</row>
    <row r="287" spans="1:45" x14ac:dyDescent="0.2">
      <c r="A287" s="98"/>
      <c r="B287" s="34" t="s">
        <v>17</v>
      </c>
      <c r="C287" s="10">
        <v>1</v>
      </c>
      <c r="D287" s="11">
        <v>0</v>
      </c>
      <c r="E287" s="12">
        <f t="shared" si="41"/>
        <v>0</v>
      </c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</row>
    <row r="288" spans="1:45" x14ac:dyDescent="0.2">
      <c r="A288" s="98"/>
      <c r="B288" s="34" t="s">
        <v>18</v>
      </c>
      <c r="C288" s="10">
        <v>1</v>
      </c>
      <c r="D288" s="11">
        <v>0</v>
      </c>
      <c r="E288" s="12">
        <f t="shared" si="41"/>
        <v>0</v>
      </c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</row>
    <row r="289" spans="1:45" x14ac:dyDescent="0.2">
      <c r="A289" s="98"/>
      <c r="B289" s="34" t="s">
        <v>20</v>
      </c>
      <c r="C289" s="10">
        <v>1</v>
      </c>
      <c r="D289" s="11">
        <v>0</v>
      </c>
      <c r="E289" s="12">
        <f t="shared" si="41"/>
        <v>0</v>
      </c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</row>
    <row r="290" spans="1:45" x14ac:dyDescent="0.2">
      <c r="A290" s="98"/>
      <c r="B290" s="34" t="s">
        <v>21</v>
      </c>
      <c r="C290" s="10">
        <v>2</v>
      </c>
      <c r="D290" s="11">
        <v>0</v>
      </c>
      <c r="E290" s="12">
        <f t="shared" si="41"/>
        <v>0</v>
      </c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</row>
    <row r="291" spans="1:45" x14ac:dyDescent="0.2">
      <c r="A291" s="98"/>
      <c r="B291" s="37" t="s">
        <v>22</v>
      </c>
      <c r="C291" s="10">
        <v>1</v>
      </c>
      <c r="D291" s="11">
        <v>0</v>
      </c>
      <c r="E291" s="12">
        <f t="shared" si="41"/>
        <v>0</v>
      </c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</row>
    <row r="292" spans="1:45" x14ac:dyDescent="0.2">
      <c r="A292" s="39"/>
      <c r="B292" s="104" t="s">
        <v>23</v>
      </c>
      <c r="C292" s="104"/>
      <c r="D292" s="105"/>
      <c r="E292" s="41">
        <f>SUM(E285:E291)</f>
        <v>0</v>
      </c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</row>
    <row r="293" spans="1:45" ht="13.5" thickBot="1" x14ac:dyDescent="0.25">
      <c r="A293" s="99" t="s">
        <v>9</v>
      </c>
      <c r="B293" s="100"/>
      <c r="C293" s="100"/>
      <c r="D293" s="100"/>
      <c r="E293" s="42">
        <f>SUM(E292,E284)</f>
        <v>0</v>
      </c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</row>
    <row r="294" spans="1:45" x14ac:dyDescent="0.2">
      <c r="A294" s="95" t="s">
        <v>37</v>
      </c>
      <c r="B294" s="96"/>
      <c r="C294" s="96"/>
      <c r="D294" s="96"/>
      <c r="E294" s="97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</row>
    <row r="295" spans="1:45" x14ac:dyDescent="0.2">
      <c r="A295" s="98" t="s">
        <v>12</v>
      </c>
      <c r="B295" s="34" t="s">
        <v>35</v>
      </c>
      <c r="C295" s="10">
        <v>1</v>
      </c>
      <c r="D295" s="32">
        <v>0</v>
      </c>
      <c r="E295" s="33">
        <f t="shared" ref="E295:E301" si="42">C295*D295</f>
        <v>0</v>
      </c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</row>
    <row r="296" spans="1:45" x14ac:dyDescent="0.2">
      <c r="A296" s="98"/>
      <c r="B296" s="34" t="s">
        <v>16</v>
      </c>
      <c r="C296" s="10">
        <v>1</v>
      </c>
      <c r="D296" s="11">
        <v>0</v>
      </c>
      <c r="E296" s="12">
        <f t="shared" si="42"/>
        <v>0</v>
      </c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</row>
    <row r="297" spans="1:45" ht="14.45" customHeight="1" x14ac:dyDescent="0.2">
      <c r="A297" s="98"/>
      <c r="B297" s="34" t="s">
        <v>17</v>
      </c>
      <c r="C297" s="10">
        <v>1</v>
      </c>
      <c r="D297" s="11">
        <v>0</v>
      </c>
      <c r="E297" s="12">
        <f t="shared" si="42"/>
        <v>0</v>
      </c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</row>
    <row r="298" spans="1:45" x14ac:dyDescent="0.2">
      <c r="A298" s="98"/>
      <c r="B298" s="34" t="s">
        <v>18</v>
      </c>
      <c r="C298" s="10">
        <v>1</v>
      </c>
      <c r="D298" s="11">
        <v>0</v>
      </c>
      <c r="E298" s="12">
        <f t="shared" si="42"/>
        <v>0</v>
      </c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</row>
    <row r="299" spans="1:45" x14ac:dyDescent="0.2">
      <c r="A299" s="98"/>
      <c r="B299" s="34" t="s">
        <v>20</v>
      </c>
      <c r="C299" s="10">
        <v>1</v>
      </c>
      <c r="D299" s="11">
        <v>0</v>
      </c>
      <c r="E299" s="12">
        <f t="shared" si="42"/>
        <v>0</v>
      </c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</row>
    <row r="300" spans="1:45" x14ac:dyDescent="0.2">
      <c r="A300" s="98"/>
      <c r="B300" s="34" t="s">
        <v>21</v>
      </c>
      <c r="C300" s="10">
        <v>2</v>
      </c>
      <c r="D300" s="11">
        <v>0</v>
      </c>
      <c r="E300" s="12">
        <f t="shared" si="42"/>
        <v>0</v>
      </c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</row>
    <row r="301" spans="1:45" x14ac:dyDescent="0.2">
      <c r="A301" s="98"/>
      <c r="B301" s="37" t="s">
        <v>22</v>
      </c>
      <c r="C301" s="10">
        <v>1</v>
      </c>
      <c r="D301" s="11">
        <v>0</v>
      </c>
      <c r="E301" s="12">
        <f t="shared" si="42"/>
        <v>0</v>
      </c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</row>
    <row r="302" spans="1:45" x14ac:dyDescent="0.2">
      <c r="A302" s="39"/>
      <c r="B302" s="104" t="s">
        <v>23</v>
      </c>
      <c r="C302" s="104"/>
      <c r="D302" s="105"/>
      <c r="E302" s="40">
        <f>SUM(E295:E301)</f>
        <v>0</v>
      </c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</row>
    <row r="303" spans="1:45" x14ac:dyDescent="0.2">
      <c r="A303" s="98" t="s">
        <v>24</v>
      </c>
      <c r="B303" s="34" t="s">
        <v>36</v>
      </c>
      <c r="C303" s="10">
        <v>1</v>
      </c>
      <c r="D303" s="11">
        <v>0</v>
      </c>
      <c r="E303" s="12">
        <f t="shared" ref="E303:E309" si="43">C303*D303</f>
        <v>0</v>
      </c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</row>
    <row r="304" spans="1:45" x14ac:dyDescent="0.2">
      <c r="A304" s="98"/>
      <c r="B304" s="34" t="s">
        <v>16</v>
      </c>
      <c r="C304" s="10">
        <v>1</v>
      </c>
      <c r="D304" s="11">
        <v>0</v>
      </c>
      <c r="E304" s="12">
        <f t="shared" si="43"/>
        <v>0</v>
      </c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</row>
    <row r="305" spans="1:45" x14ac:dyDescent="0.2">
      <c r="A305" s="98"/>
      <c r="B305" s="34" t="s">
        <v>17</v>
      </c>
      <c r="C305" s="10">
        <v>1</v>
      </c>
      <c r="D305" s="11">
        <v>0</v>
      </c>
      <c r="E305" s="12">
        <f t="shared" si="43"/>
        <v>0</v>
      </c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</row>
    <row r="306" spans="1:45" x14ac:dyDescent="0.2">
      <c r="A306" s="98"/>
      <c r="B306" s="34" t="s">
        <v>18</v>
      </c>
      <c r="C306" s="10">
        <v>1</v>
      </c>
      <c r="D306" s="11">
        <v>0</v>
      </c>
      <c r="E306" s="12">
        <f t="shared" si="43"/>
        <v>0</v>
      </c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</row>
    <row r="307" spans="1:45" x14ac:dyDescent="0.2">
      <c r="A307" s="98"/>
      <c r="B307" s="34" t="s">
        <v>20</v>
      </c>
      <c r="C307" s="10">
        <v>1</v>
      </c>
      <c r="D307" s="11">
        <v>0</v>
      </c>
      <c r="E307" s="12">
        <f t="shared" si="43"/>
        <v>0</v>
      </c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</row>
    <row r="308" spans="1:45" x14ac:dyDescent="0.2">
      <c r="A308" s="98"/>
      <c r="B308" s="34" t="s">
        <v>21</v>
      </c>
      <c r="C308" s="10">
        <v>2</v>
      </c>
      <c r="D308" s="11">
        <v>0</v>
      </c>
      <c r="E308" s="12">
        <f t="shared" si="43"/>
        <v>0</v>
      </c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</row>
    <row r="309" spans="1:45" x14ac:dyDescent="0.2">
      <c r="A309" s="98"/>
      <c r="B309" s="37" t="s">
        <v>22</v>
      </c>
      <c r="C309" s="10">
        <v>1</v>
      </c>
      <c r="D309" s="11">
        <v>0</v>
      </c>
      <c r="E309" s="12">
        <f t="shared" si="43"/>
        <v>0</v>
      </c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</row>
    <row r="310" spans="1:45" x14ac:dyDescent="0.2">
      <c r="A310" s="39"/>
      <c r="B310" s="104" t="s">
        <v>23</v>
      </c>
      <c r="C310" s="104"/>
      <c r="D310" s="105"/>
      <c r="E310" s="41">
        <f>SUM(E303:E309)</f>
        <v>0</v>
      </c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</row>
    <row r="311" spans="1:45" ht="13.5" thickBot="1" x14ac:dyDescent="0.25">
      <c r="A311" s="99" t="s">
        <v>9</v>
      </c>
      <c r="B311" s="100"/>
      <c r="C311" s="100"/>
      <c r="D311" s="100"/>
      <c r="E311" s="42">
        <f>SUM(E310,E302)</f>
        <v>0</v>
      </c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</row>
    <row r="312" spans="1:45" x14ac:dyDescent="0.2">
      <c r="A312" s="95" t="s">
        <v>135</v>
      </c>
      <c r="B312" s="96"/>
      <c r="C312" s="96"/>
      <c r="D312" s="96"/>
      <c r="E312" s="97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</row>
    <row r="313" spans="1:45" x14ac:dyDescent="0.2">
      <c r="A313" s="98" t="s">
        <v>12</v>
      </c>
      <c r="B313" s="34" t="s">
        <v>35</v>
      </c>
      <c r="C313" s="10">
        <v>1</v>
      </c>
      <c r="D313" s="32">
        <v>0</v>
      </c>
      <c r="E313" s="33">
        <f t="shared" ref="E313:E319" si="44">C313*D313</f>
        <v>0</v>
      </c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</row>
    <row r="314" spans="1:45" x14ac:dyDescent="0.2">
      <c r="A314" s="98"/>
      <c r="B314" s="34" t="s">
        <v>16</v>
      </c>
      <c r="C314" s="10">
        <v>1</v>
      </c>
      <c r="D314" s="11">
        <v>0</v>
      </c>
      <c r="E314" s="12">
        <f t="shared" si="44"/>
        <v>0</v>
      </c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</row>
    <row r="315" spans="1:45" ht="14.45" customHeight="1" x14ac:dyDescent="0.2">
      <c r="A315" s="98"/>
      <c r="B315" s="34" t="s">
        <v>17</v>
      </c>
      <c r="C315" s="10">
        <v>1</v>
      </c>
      <c r="D315" s="11">
        <v>0</v>
      </c>
      <c r="E315" s="12">
        <f t="shared" si="44"/>
        <v>0</v>
      </c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</row>
    <row r="316" spans="1:45" x14ac:dyDescent="0.2">
      <c r="A316" s="98"/>
      <c r="B316" s="34" t="s">
        <v>18</v>
      </c>
      <c r="C316" s="10">
        <v>1</v>
      </c>
      <c r="D316" s="11">
        <v>0</v>
      </c>
      <c r="E316" s="12">
        <f t="shared" si="44"/>
        <v>0</v>
      </c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</row>
    <row r="317" spans="1:45" x14ac:dyDescent="0.2">
      <c r="A317" s="98"/>
      <c r="B317" s="34" t="s">
        <v>20</v>
      </c>
      <c r="C317" s="10">
        <v>1</v>
      </c>
      <c r="D317" s="11">
        <v>0</v>
      </c>
      <c r="E317" s="12">
        <f t="shared" si="44"/>
        <v>0</v>
      </c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</row>
    <row r="318" spans="1:45" x14ac:dyDescent="0.2">
      <c r="A318" s="98"/>
      <c r="B318" s="34" t="s">
        <v>21</v>
      </c>
      <c r="C318" s="10">
        <v>2</v>
      </c>
      <c r="D318" s="11">
        <v>0</v>
      </c>
      <c r="E318" s="12">
        <f t="shared" si="44"/>
        <v>0</v>
      </c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</row>
    <row r="319" spans="1:45" x14ac:dyDescent="0.2">
      <c r="A319" s="98"/>
      <c r="B319" s="37" t="s">
        <v>22</v>
      </c>
      <c r="C319" s="10">
        <v>1</v>
      </c>
      <c r="D319" s="11">
        <v>0</v>
      </c>
      <c r="E319" s="12">
        <f t="shared" si="44"/>
        <v>0</v>
      </c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</row>
    <row r="320" spans="1:45" x14ac:dyDescent="0.2">
      <c r="A320" s="39"/>
      <c r="B320" s="104" t="s">
        <v>23</v>
      </c>
      <c r="C320" s="104"/>
      <c r="D320" s="105"/>
      <c r="E320" s="40">
        <f>SUM(E313:E319)</f>
        <v>0</v>
      </c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</row>
    <row r="321" spans="1:45" x14ac:dyDescent="0.2">
      <c r="A321" s="98" t="s">
        <v>24</v>
      </c>
      <c r="B321" s="34" t="s">
        <v>36</v>
      </c>
      <c r="C321" s="10">
        <v>1</v>
      </c>
      <c r="D321" s="11">
        <v>0</v>
      </c>
      <c r="E321" s="12">
        <f t="shared" ref="E321:E327" si="45">C321*D321</f>
        <v>0</v>
      </c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</row>
    <row r="322" spans="1:45" x14ac:dyDescent="0.2">
      <c r="A322" s="98"/>
      <c r="B322" s="34" t="s">
        <v>16</v>
      </c>
      <c r="C322" s="10">
        <v>1</v>
      </c>
      <c r="D322" s="11">
        <v>0</v>
      </c>
      <c r="E322" s="12">
        <f t="shared" si="45"/>
        <v>0</v>
      </c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</row>
    <row r="323" spans="1:45" x14ac:dyDescent="0.2">
      <c r="A323" s="98"/>
      <c r="B323" s="34" t="s">
        <v>17</v>
      </c>
      <c r="C323" s="10">
        <v>1</v>
      </c>
      <c r="D323" s="11">
        <v>0</v>
      </c>
      <c r="E323" s="12">
        <f t="shared" si="45"/>
        <v>0</v>
      </c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</row>
    <row r="324" spans="1:45" x14ac:dyDescent="0.2">
      <c r="A324" s="98"/>
      <c r="B324" s="34" t="s">
        <v>18</v>
      </c>
      <c r="C324" s="10">
        <v>1</v>
      </c>
      <c r="D324" s="11">
        <v>0</v>
      </c>
      <c r="E324" s="12">
        <f t="shared" si="45"/>
        <v>0</v>
      </c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</row>
    <row r="325" spans="1:45" x14ac:dyDescent="0.2">
      <c r="A325" s="98"/>
      <c r="B325" s="34" t="s">
        <v>20</v>
      </c>
      <c r="C325" s="10">
        <v>1</v>
      </c>
      <c r="D325" s="11">
        <v>0</v>
      </c>
      <c r="E325" s="12">
        <f t="shared" si="45"/>
        <v>0</v>
      </c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</row>
    <row r="326" spans="1:45" x14ac:dyDescent="0.2">
      <c r="A326" s="98"/>
      <c r="B326" s="34" t="s">
        <v>21</v>
      </c>
      <c r="C326" s="10">
        <v>2</v>
      </c>
      <c r="D326" s="11">
        <v>0</v>
      </c>
      <c r="E326" s="12">
        <f t="shared" si="45"/>
        <v>0</v>
      </c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</row>
    <row r="327" spans="1:45" x14ac:dyDescent="0.2">
      <c r="A327" s="98"/>
      <c r="B327" s="37" t="s">
        <v>22</v>
      </c>
      <c r="C327" s="10">
        <v>1</v>
      </c>
      <c r="D327" s="11">
        <v>0</v>
      </c>
      <c r="E327" s="12">
        <f t="shared" si="45"/>
        <v>0</v>
      </c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</row>
    <row r="328" spans="1:45" x14ac:dyDescent="0.2">
      <c r="A328" s="39"/>
      <c r="B328" s="104" t="s">
        <v>23</v>
      </c>
      <c r="C328" s="104"/>
      <c r="D328" s="105"/>
      <c r="E328" s="41">
        <f>SUM(E321:E327)</f>
        <v>0</v>
      </c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</row>
    <row r="329" spans="1:45" ht="13.5" thickBot="1" x14ac:dyDescent="0.25">
      <c r="A329" s="99" t="s">
        <v>9</v>
      </c>
      <c r="B329" s="100"/>
      <c r="C329" s="100"/>
      <c r="D329" s="100"/>
      <c r="E329" s="42">
        <f>SUM(E328,E320)</f>
        <v>0</v>
      </c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</row>
    <row r="330" spans="1:45" x14ac:dyDescent="0.2">
      <c r="A330" s="95" t="s">
        <v>38</v>
      </c>
      <c r="B330" s="96"/>
      <c r="C330" s="96"/>
      <c r="D330" s="96"/>
      <c r="E330" s="97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</row>
    <row r="331" spans="1:45" x14ac:dyDescent="0.2">
      <c r="A331" s="98" t="s">
        <v>12</v>
      </c>
      <c r="B331" s="34" t="s">
        <v>13</v>
      </c>
      <c r="C331" s="10">
        <v>2</v>
      </c>
      <c r="D331" s="32">
        <v>0</v>
      </c>
      <c r="E331" s="33">
        <f t="shared" ref="E331:E342" si="46">C331*D331</f>
        <v>0</v>
      </c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</row>
    <row r="332" spans="1:45" x14ac:dyDescent="0.2">
      <c r="A332" s="98"/>
      <c r="B332" s="34" t="s">
        <v>14</v>
      </c>
      <c r="C332" s="10">
        <v>2</v>
      </c>
      <c r="D332" s="11">
        <v>0</v>
      </c>
      <c r="E332" s="12">
        <f t="shared" si="46"/>
        <v>0</v>
      </c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</row>
    <row r="333" spans="1:45" ht="14.45" customHeight="1" x14ac:dyDescent="0.2">
      <c r="A333" s="98"/>
      <c r="B333" s="34" t="s">
        <v>15</v>
      </c>
      <c r="C333" s="10">
        <v>2</v>
      </c>
      <c r="D333" s="11">
        <v>0</v>
      </c>
      <c r="E333" s="12">
        <f t="shared" si="46"/>
        <v>0</v>
      </c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</row>
    <row r="334" spans="1:45" x14ac:dyDescent="0.2">
      <c r="A334" s="98"/>
      <c r="B334" s="34" t="s">
        <v>16</v>
      </c>
      <c r="C334" s="10">
        <v>1</v>
      </c>
      <c r="D334" s="11">
        <v>0</v>
      </c>
      <c r="E334" s="12">
        <f t="shared" si="46"/>
        <v>0</v>
      </c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</row>
    <row r="335" spans="1:45" ht="14.45" customHeight="1" x14ac:dyDescent="0.2">
      <c r="A335" s="98"/>
      <c r="B335" s="34" t="s">
        <v>17</v>
      </c>
      <c r="C335" s="10">
        <v>2</v>
      </c>
      <c r="D335" s="11">
        <v>0</v>
      </c>
      <c r="E335" s="12">
        <f t="shared" si="46"/>
        <v>0</v>
      </c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</row>
    <row r="336" spans="1:45" x14ac:dyDescent="0.2">
      <c r="A336" s="98"/>
      <c r="B336" s="34" t="s">
        <v>18</v>
      </c>
      <c r="C336" s="10">
        <v>2</v>
      </c>
      <c r="D336" s="11">
        <v>0</v>
      </c>
      <c r="E336" s="12">
        <f t="shared" si="46"/>
        <v>0</v>
      </c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</row>
    <row r="337" spans="1:45" x14ac:dyDescent="0.2">
      <c r="A337" s="98"/>
      <c r="B337" s="34" t="s">
        <v>19</v>
      </c>
      <c r="C337" s="10">
        <v>2</v>
      </c>
      <c r="D337" s="11">
        <v>0</v>
      </c>
      <c r="E337" s="12">
        <f t="shared" si="46"/>
        <v>0</v>
      </c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</row>
    <row r="338" spans="1:45" x14ac:dyDescent="0.2">
      <c r="A338" s="98"/>
      <c r="B338" s="34" t="s">
        <v>103</v>
      </c>
      <c r="C338" s="10">
        <v>2</v>
      </c>
      <c r="D338" s="11">
        <v>0</v>
      </c>
      <c r="E338" s="12">
        <f t="shared" si="46"/>
        <v>0</v>
      </c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</row>
    <row r="339" spans="1:45" x14ac:dyDescent="0.2">
      <c r="A339" s="98"/>
      <c r="B339" s="34" t="s">
        <v>20</v>
      </c>
      <c r="C339" s="10">
        <v>2</v>
      </c>
      <c r="D339" s="11">
        <v>0</v>
      </c>
      <c r="E339" s="12">
        <f t="shared" si="46"/>
        <v>0</v>
      </c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</row>
    <row r="340" spans="1:45" x14ac:dyDescent="0.2">
      <c r="A340" s="98"/>
      <c r="B340" s="34" t="s">
        <v>105</v>
      </c>
      <c r="C340" s="45">
        <v>2</v>
      </c>
      <c r="D340" s="11">
        <v>0</v>
      </c>
      <c r="E340" s="12">
        <f t="shared" si="46"/>
        <v>0</v>
      </c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</row>
    <row r="341" spans="1:45" x14ac:dyDescent="0.2">
      <c r="A341" s="98"/>
      <c r="B341" s="34" t="s">
        <v>104</v>
      </c>
      <c r="C341" s="79">
        <v>6</v>
      </c>
      <c r="D341" s="11">
        <v>0</v>
      </c>
      <c r="E341" s="12">
        <f t="shared" si="46"/>
        <v>0</v>
      </c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</row>
    <row r="342" spans="1:45" x14ac:dyDescent="0.2">
      <c r="A342" s="98"/>
      <c r="B342" s="37" t="s">
        <v>22</v>
      </c>
      <c r="C342" s="10">
        <v>2</v>
      </c>
      <c r="D342" s="11">
        <v>0</v>
      </c>
      <c r="E342" s="12">
        <f t="shared" si="46"/>
        <v>0</v>
      </c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</row>
    <row r="343" spans="1:45" x14ac:dyDescent="0.2">
      <c r="A343" s="39"/>
      <c r="B343" s="104" t="s">
        <v>23</v>
      </c>
      <c r="C343" s="104"/>
      <c r="D343" s="105"/>
      <c r="E343" s="40">
        <f>SUM(E331:E342)</f>
        <v>0</v>
      </c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</row>
    <row r="344" spans="1:45" x14ac:dyDescent="0.2">
      <c r="A344" s="98" t="s">
        <v>24</v>
      </c>
      <c r="B344" s="34" t="s">
        <v>25</v>
      </c>
      <c r="C344" s="10">
        <v>2</v>
      </c>
      <c r="D344" s="11">
        <v>0</v>
      </c>
      <c r="E344" s="12">
        <f t="shared" ref="E344:E355" si="47">C344*D344</f>
        <v>0</v>
      </c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</row>
    <row r="345" spans="1:45" x14ac:dyDescent="0.2">
      <c r="A345" s="98"/>
      <c r="B345" s="34" t="s">
        <v>14</v>
      </c>
      <c r="C345" s="10">
        <v>2</v>
      </c>
      <c r="D345" s="11">
        <v>0</v>
      </c>
      <c r="E345" s="12">
        <f t="shared" si="47"/>
        <v>0</v>
      </c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</row>
    <row r="346" spans="1:45" x14ac:dyDescent="0.2">
      <c r="A346" s="98"/>
      <c r="B346" s="34" t="s">
        <v>15</v>
      </c>
      <c r="C346" s="10">
        <v>2</v>
      </c>
      <c r="D346" s="11">
        <v>0</v>
      </c>
      <c r="E346" s="12">
        <f t="shared" si="47"/>
        <v>0</v>
      </c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</row>
    <row r="347" spans="1:45" x14ac:dyDescent="0.2">
      <c r="A347" s="98"/>
      <c r="B347" s="34" t="s">
        <v>16</v>
      </c>
      <c r="C347" s="10">
        <v>1</v>
      </c>
      <c r="D347" s="11">
        <v>0</v>
      </c>
      <c r="E347" s="12">
        <f t="shared" si="47"/>
        <v>0</v>
      </c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</row>
    <row r="348" spans="1:45" x14ac:dyDescent="0.2">
      <c r="A348" s="98"/>
      <c r="B348" s="34" t="s">
        <v>17</v>
      </c>
      <c r="C348" s="10">
        <v>2</v>
      </c>
      <c r="D348" s="11">
        <v>0</v>
      </c>
      <c r="E348" s="12">
        <f t="shared" si="47"/>
        <v>0</v>
      </c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</row>
    <row r="349" spans="1:45" x14ac:dyDescent="0.2">
      <c r="A349" s="98"/>
      <c r="B349" s="34" t="s">
        <v>18</v>
      </c>
      <c r="C349" s="10">
        <v>2</v>
      </c>
      <c r="D349" s="11">
        <v>0</v>
      </c>
      <c r="E349" s="12">
        <f t="shared" si="47"/>
        <v>0</v>
      </c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</row>
    <row r="350" spans="1:45" x14ac:dyDescent="0.2">
      <c r="A350" s="98"/>
      <c r="B350" s="34" t="s">
        <v>19</v>
      </c>
      <c r="C350" s="10">
        <v>2</v>
      </c>
      <c r="D350" s="11">
        <v>0</v>
      </c>
      <c r="E350" s="12">
        <f t="shared" si="47"/>
        <v>0</v>
      </c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</row>
    <row r="351" spans="1:45" x14ac:dyDescent="0.2">
      <c r="A351" s="98"/>
      <c r="B351" s="34" t="s">
        <v>103</v>
      </c>
      <c r="C351" s="10">
        <v>2</v>
      </c>
      <c r="D351" s="11">
        <v>0</v>
      </c>
      <c r="E351" s="12">
        <f t="shared" si="47"/>
        <v>0</v>
      </c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</row>
    <row r="352" spans="1:45" x14ac:dyDescent="0.2">
      <c r="A352" s="98"/>
      <c r="B352" s="34" t="s">
        <v>20</v>
      </c>
      <c r="C352" s="10">
        <v>2</v>
      </c>
      <c r="D352" s="11">
        <v>0</v>
      </c>
      <c r="E352" s="12">
        <f t="shared" si="47"/>
        <v>0</v>
      </c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</row>
    <row r="353" spans="1:45" x14ac:dyDescent="0.2">
      <c r="A353" s="98"/>
      <c r="B353" s="34" t="s">
        <v>104</v>
      </c>
      <c r="C353" s="79">
        <v>6</v>
      </c>
      <c r="D353" s="11">
        <v>0</v>
      </c>
      <c r="E353" s="12">
        <f t="shared" si="47"/>
        <v>0</v>
      </c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</row>
    <row r="354" spans="1:45" x14ac:dyDescent="0.2">
      <c r="A354" s="98"/>
      <c r="B354" s="37" t="s">
        <v>22</v>
      </c>
      <c r="C354" s="10">
        <v>2</v>
      </c>
      <c r="D354" s="11">
        <v>0</v>
      </c>
      <c r="E354" s="12">
        <f t="shared" si="47"/>
        <v>0</v>
      </c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</row>
    <row r="355" spans="1:45" x14ac:dyDescent="0.2">
      <c r="A355" s="98"/>
      <c r="B355" s="34" t="s">
        <v>115</v>
      </c>
      <c r="C355" s="10">
        <v>2</v>
      </c>
      <c r="D355" s="11">
        <v>0</v>
      </c>
      <c r="E355" s="12">
        <f t="shared" si="47"/>
        <v>0</v>
      </c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</row>
    <row r="356" spans="1:45" x14ac:dyDescent="0.2">
      <c r="A356" s="39"/>
      <c r="B356" s="104" t="s">
        <v>23</v>
      </c>
      <c r="C356" s="104"/>
      <c r="D356" s="105"/>
      <c r="E356" s="41">
        <f>SUM(E344:E355)</f>
        <v>0</v>
      </c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</row>
    <row r="357" spans="1:45" ht="13.5" thickBot="1" x14ac:dyDescent="0.25">
      <c r="A357" s="99" t="s">
        <v>9</v>
      </c>
      <c r="B357" s="100"/>
      <c r="C357" s="100"/>
      <c r="D357" s="100"/>
      <c r="E357" s="42">
        <f>SUM(E356,E343)</f>
        <v>0</v>
      </c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</row>
    <row r="358" spans="1:45" x14ac:dyDescent="0.2">
      <c r="A358" s="95" t="s">
        <v>39</v>
      </c>
      <c r="B358" s="96"/>
      <c r="C358" s="96"/>
      <c r="D358" s="96"/>
      <c r="E358" s="97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</row>
    <row r="359" spans="1:45" x14ac:dyDescent="0.2">
      <c r="A359" s="98" t="s">
        <v>12</v>
      </c>
      <c r="B359" s="34" t="s">
        <v>35</v>
      </c>
      <c r="C359" s="10">
        <v>1</v>
      </c>
      <c r="D359" s="32">
        <v>0</v>
      </c>
      <c r="E359" s="33">
        <f t="shared" ref="E359:E365" si="48">C359*D359</f>
        <v>0</v>
      </c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</row>
    <row r="360" spans="1:45" x14ac:dyDescent="0.2">
      <c r="A360" s="98"/>
      <c r="B360" s="34" t="s">
        <v>16</v>
      </c>
      <c r="C360" s="10">
        <v>1</v>
      </c>
      <c r="D360" s="11">
        <v>0</v>
      </c>
      <c r="E360" s="12">
        <f t="shared" si="48"/>
        <v>0</v>
      </c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</row>
    <row r="361" spans="1:45" ht="14.45" customHeight="1" x14ac:dyDescent="0.2">
      <c r="A361" s="98"/>
      <c r="B361" s="34" t="s">
        <v>17</v>
      </c>
      <c r="C361" s="10">
        <v>1</v>
      </c>
      <c r="D361" s="11">
        <v>0</v>
      </c>
      <c r="E361" s="12">
        <f t="shared" si="48"/>
        <v>0</v>
      </c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</row>
    <row r="362" spans="1:45" x14ac:dyDescent="0.2">
      <c r="A362" s="98"/>
      <c r="B362" s="34" t="s">
        <v>18</v>
      </c>
      <c r="C362" s="10">
        <v>1</v>
      </c>
      <c r="D362" s="11">
        <v>0</v>
      </c>
      <c r="E362" s="12">
        <f t="shared" si="48"/>
        <v>0</v>
      </c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</row>
    <row r="363" spans="1:45" x14ac:dyDescent="0.2">
      <c r="A363" s="98"/>
      <c r="B363" s="34" t="s">
        <v>20</v>
      </c>
      <c r="C363" s="10">
        <v>1</v>
      </c>
      <c r="D363" s="11">
        <v>0</v>
      </c>
      <c r="E363" s="12">
        <f t="shared" si="48"/>
        <v>0</v>
      </c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</row>
    <row r="364" spans="1:45" x14ac:dyDescent="0.2">
      <c r="A364" s="98"/>
      <c r="B364" s="34" t="s">
        <v>21</v>
      </c>
      <c r="C364" s="10">
        <v>2</v>
      </c>
      <c r="D364" s="11">
        <v>0</v>
      </c>
      <c r="E364" s="12">
        <f t="shared" si="48"/>
        <v>0</v>
      </c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</row>
    <row r="365" spans="1:45" x14ac:dyDescent="0.2">
      <c r="A365" s="98"/>
      <c r="B365" s="37" t="s">
        <v>22</v>
      </c>
      <c r="C365" s="10">
        <v>1</v>
      </c>
      <c r="D365" s="11">
        <v>0</v>
      </c>
      <c r="E365" s="12">
        <f t="shared" si="48"/>
        <v>0</v>
      </c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</row>
    <row r="366" spans="1:45" x14ac:dyDescent="0.2">
      <c r="A366" s="39"/>
      <c r="B366" s="104" t="s">
        <v>23</v>
      </c>
      <c r="C366" s="104"/>
      <c r="D366" s="105"/>
      <c r="E366" s="40">
        <f>SUM(E359:E365)</f>
        <v>0</v>
      </c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</row>
    <row r="367" spans="1:45" x14ac:dyDescent="0.2">
      <c r="A367" s="98" t="s">
        <v>24</v>
      </c>
      <c r="B367" s="34" t="s">
        <v>36</v>
      </c>
      <c r="C367" s="10">
        <v>1</v>
      </c>
      <c r="D367" s="11">
        <v>0</v>
      </c>
      <c r="E367" s="12">
        <f t="shared" ref="E367:E373" si="49">C367*D367</f>
        <v>0</v>
      </c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</row>
    <row r="368" spans="1:45" x14ac:dyDescent="0.2">
      <c r="A368" s="98"/>
      <c r="B368" s="34" t="s">
        <v>16</v>
      </c>
      <c r="C368" s="10">
        <v>1</v>
      </c>
      <c r="D368" s="11">
        <v>0</v>
      </c>
      <c r="E368" s="12">
        <f t="shared" si="49"/>
        <v>0</v>
      </c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</row>
    <row r="369" spans="1:45" x14ac:dyDescent="0.2">
      <c r="A369" s="98"/>
      <c r="B369" s="34" t="s">
        <v>17</v>
      </c>
      <c r="C369" s="10">
        <v>1</v>
      </c>
      <c r="D369" s="11">
        <v>0</v>
      </c>
      <c r="E369" s="12">
        <f t="shared" si="49"/>
        <v>0</v>
      </c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</row>
    <row r="370" spans="1:45" x14ac:dyDescent="0.2">
      <c r="A370" s="98"/>
      <c r="B370" s="34" t="s">
        <v>18</v>
      </c>
      <c r="C370" s="10">
        <v>1</v>
      </c>
      <c r="D370" s="11">
        <v>0</v>
      </c>
      <c r="E370" s="12">
        <f t="shared" si="49"/>
        <v>0</v>
      </c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</row>
    <row r="371" spans="1:45" x14ac:dyDescent="0.2">
      <c r="A371" s="98"/>
      <c r="B371" s="34" t="s">
        <v>20</v>
      </c>
      <c r="C371" s="10">
        <v>1</v>
      </c>
      <c r="D371" s="11">
        <v>0</v>
      </c>
      <c r="E371" s="12">
        <f t="shared" si="49"/>
        <v>0</v>
      </c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</row>
    <row r="372" spans="1:45" x14ac:dyDescent="0.2">
      <c r="A372" s="98"/>
      <c r="B372" s="34" t="s">
        <v>21</v>
      </c>
      <c r="C372" s="10">
        <v>2</v>
      </c>
      <c r="D372" s="11">
        <v>0</v>
      </c>
      <c r="E372" s="12">
        <f t="shared" si="49"/>
        <v>0</v>
      </c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</row>
    <row r="373" spans="1:45" x14ac:dyDescent="0.2">
      <c r="A373" s="98"/>
      <c r="B373" s="37" t="s">
        <v>22</v>
      </c>
      <c r="C373" s="10">
        <v>1</v>
      </c>
      <c r="D373" s="11">
        <v>0</v>
      </c>
      <c r="E373" s="12">
        <f t="shared" si="49"/>
        <v>0</v>
      </c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</row>
    <row r="374" spans="1:45" x14ac:dyDescent="0.2">
      <c r="A374" s="39"/>
      <c r="B374" s="104" t="s">
        <v>23</v>
      </c>
      <c r="C374" s="104"/>
      <c r="D374" s="105"/>
      <c r="E374" s="41">
        <f>SUM(E367:E373)</f>
        <v>0</v>
      </c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</row>
    <row r="375" spans="1:45" ht="13.5" thickBot="1" x14ac:dyDescent="0.25">
      <c r="A375" s="99" t="s">
        <v>9</v>
      </c>
      <c r="B375" s="100"/>
      <c r="C375" s="100"/>
      <c r="D375" s="100"/>
      <c r="E375" s="42">
        <f>SUM(E366,E374)</f>
        <v>0</v>
      </c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</row>
    <row r="376" spans="1:45" x14ac:dyDescent="0.2">
      <c r="A376" s="95" t="s">
        <v>40</v>
      </c>
      <c r="B376" s="96"/>
      <c r="C376" s="96"/>
      <c r="D376" s="96"/>
      <c r="E376" s="97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</row>
    <row r="377" spans="1:45" x14ac:dyDescent="0.2">
      <c r="A377" s="127" t="s">
        <v>41</v>
      </c>
      <c r="B377" s="44" t="s">
        <v>124</v>
      </c>
      <c r="C377" s="10">
        <v>1</v>
      </c>
      <c r="D377" s="11">
        <v>0</v>
      </c>
      <c r="E377" s="12">
        <f t="shared" ref="E377" si="50">C377*D377</f>
        <v>0</v>
      </c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</row>
    <row r="378" spans="1:45" x14ac:dyDescent="0.2">
      <c r="A378" s="128"/>
      <c r="B378" s="44" t="s">
        <v>123</v>
      </c>
      <c r="C378" s="10">
        <v>1</v>
      </c>
      <c r="D378" s="11">
        <v>0</v>
      </c>
      <c r="E378" s="12">
        <f t="shared" ref="E378:E379" si="51">C378*D378</f>
        <v>0</v>
      </c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</row>
    <row r="379" spans="1:45" x14ac:dyDescent="0.2">
      <c r="A379" s="129"/>
      <c r="B379" s="44" t="s">
        <v>42</v>
      </c>
      <c r="C379" s="10">
        <v>4</v>
      </c>
      <c r="D379" s="11">
        <v>0</v>
      </c>
      <c r="E379" s="12">
        <f t="shared" si="51"/>
        <v>0</v>
      </c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</row>
    <row r="380" spans="1:45" x14ac:dyDescent="0.2">
      <c r="A380" s="125" t="s">
        <v>23</v>
      </c>
      <c r="B380" s="126"/>
      <c r="C380" s="126"/>
      <c r="D380" s="126"/>
      <c r="E380" s="40">
        <f>SUM(E378:E379)</f>
        <v>0</v>
      </c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</row>
    <row r="381" spans="1:45" x14ac:dyDescent="0.2">
      <c r="A381" s="127" t="s">
        <v>43</v>
      </c>
      <c r="B381" s="44" t="s">
        <v>124</v>
      </c>
      <c r="C381" s="10">
        <v>1</v>
      </c>
      <c r="D381" s="11">
        <v>0</v>
      </c>
      <c r="E381" s="12">
        <f t="shared" ref="E381" si="52">C381*D381</f>
        <v>0</v>
      </c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</row>
    <row r="382" spans="1:45" x14ac:dyDescent="0.2">
      <c r="A382" s="128"/>
      <c r="B382" s="44" t="s">
        <v>123</v>
      </c>
      <c r="C382" s="10">
        <v>1</v>
      </c>
      <c r="D382" s="11">
        <v>0</v>
      </c>
      <c r="E382" s="12">
        <f t="shared" ref="E382:E383" si="53">C382*D382</f>
        <v>0</v>
      </c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</row>
    <row r="383" spans="1:45" x14ac:dyDescent="0.2">
      <c r="A383" s="129"/>
      <c r="B383" s="44" t="s">
        <v>42</v>
      </c>
      <c r="C383" s="10">
        <v>4</v>
      </c>
      <c r="D383" s="11">
        <v>0</v>
      </c>
      <c r="E383" s="12">
        <f t="shared" si="53"/>
        <v>0</v>
      </c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</row>
    <row r="384" spans="1:45" x14ac:dyDescent="0.2">
      <c r="A384" s="125" t="s">
        <v>23</v>
      </c>
      <c r="B384" s="126"/>
      <c r="C384" s="126"/>
      <c r="D384" s="126"/>
      <c r="E384" s="40">
        <f>SUM(E382:E383)</f>
        <v>0</v>
      </c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</row>
    <row r="385" spans="1:45" ht="13.5" thickBot="1" x14ac:dyDescent="0.25">
      <c r="A385" s="99" t="s">
        <v>9</v>
      </c>
      <c r="B385" s="100"/>
      <c r="C385" s="100"/>
      <c r="D385" s="100"/>
      <c r="E385" s="42">
        <f>SUM(E384,E380)</f>
        <v>0</v>
      </c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</row>
    <row r="386" spans="1:45" x14ac:dyDescent="0.2">
      <c r="A386" s="95" t="s">
        <v>44</v>
      </c>
      <c r="B386" s="96"/>
      <c r="C386" s="96"/>
      <c r="D386" s="96"/>
      <c r="E386" s="97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</row>
    <row r="387" spans="1:45" x14ac:dyDescent="0.2">
      <c r="A387" s="122" t="s">
        <v>45</v>
      </c>
      <c r="B387" s="34" t="s">
        <v>46</v>
      </c>
      <c r="C387" s="10">
        <v>4</v>
      </c>
      <c r="D387" s="11">
        <v>0</v>
      </c>
      <c r="E387" s="12">
        <f t="shared" ref="E387:E393" si="54">C387*D387</f>
        <v>0</v>
      </c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</row>
    <row r="388" spans="1:45" x14ac:dyDescent="0.2">
      <c r="A388" s="123"/>
      <c r="B388" s="34" t="s">
        <v>140</v>
      </c>
      <c r="C388" s="10">
        <v>10</v>
      </c>
      <c r="D388" s="11">
        <v>0</v>
      </c>
      <c r="E388" s="12">
        <f t="shared" ref="E388" si="55">C388*D388</f>
        <v>0</v>
      </c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</row>
    <row r="389" spans="1:45" x14ac:dyDescent="0.2">
      <c r="A389" s="123"/>
      <c r="B389" s="34" t="s">
        <v>47</v>
      </c>
      <c r="C389" s="10">
        <v>2</v>
      </c>
      <c r="D389" s="11">
        <v>0</v>
      </c>
      <c r="E389" s="12">
        <f t="shared" si="54"/>
        <v>0</v>
      </c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</row>
    <row r="390" spans="1:45" x14ac:dyDescent="0.2">
      <c r="A390" s="123"/>
      <c r="B390" s="34" t="s">
        <v>48</v>
      </c>
      <c r="C390" s="10">
        <v>1</v>
      </c>
      <c r="D390" s="11">
        <v>0</v>
      </c>
      <c r="E390" s="12">
        <f t="shared" si="54"/>
        <v>0</v>
      </c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</row>
    <row r="391" spans="1:45" x14ac:dyDescent="0.2">
      <c r="A391" s="123"/>
      <c r="B391" s="34" t="s">
        <v>141</v>
      </c>
      <c r="C391" s="10">
        <v>8</v>
      </c>
      <c r="D391" s="11">
        <v>0</v>
      </c>
      <c r="E391" s="12">
        <f t="shared" si="54"/>
        <v>0</v>
      </c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</row>
    <row r="392" spans="1:45" x14ac:dyDescent="0.2">
      <c r="A392" s="123"/>
      <c r="B392" s="34" t="s">
        <v>118</v>
      </c>
      <c r="C392" s="10">
        <v>3</v>
      </c>
      <c r="D392" s="11">
        <v>0</v>
      </c>
      <c r="E392" s="12">
        <f t="shared" si="54"/>
        <v>0</v>
      </c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</row>
    <row r="393" spans="1:45" x14ac:dyDescent="0.2">
      <c r="A393" s="123"/>
      <c r="B393" s="34" t="s">
        <v>119</v>
      </c>
      <c r="C393" s="10">
        <v>3</v>
      </c>
      <c r="D393" s="11">
        <v>0</v>
      </c>
      <c r="E393" s="12">
        <f t="shared" si="54"/>
        <v>0</v>
      </c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</row>
    <row r="394" spans="1:45" x14ac:dyDescent="0.2">
      <c r="A394" s="124"/>
      <c r="B394" s="37" t="s">
        <v>120</v>
      </c>
      <c r="C394" s="45">
        <v>4</v>
      </c>
      <c r="D394" s="11">
        <v>0</v>
      </c>
      <c r="E394" s="12">
        <f t="shared" ref="E394" si="56">C394*D394</f>
        <v>0</v>
      </c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</row>
    <row r="395" spans="1:45" x14ac:dyDescent="0.2">
      <c r="A395" s="125" t="s">
        <v>23</v>
      </c>
      <c r="B395" s="126"/>
      <c r="C395" s="126"/>
      <c r="D395" s="126"/>
      <c r="E395" s="40">
        <f>SUM(E387:E394)</f>
        <v>0</v>
      </c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</row>
    <row r="396" spans="1:45" x14ac:dyDescent="0.2">
      <c r="A396" s="38" t="s">
        <v>49</v>
      </c>
      <c r="B396" s="34" t="s">
        <v>48</v>
      </c>
      <c r="C396" s="10">
        <v>2</v>
      </c>
      <c r="D396" s="11">
        <v>0</v>
      </c>
      <c r="E396" s="12">
        <f t="shared" ref="E396" si="57">C396*D396</f>
        <v>0</v>
      </c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</row>
    <row r="397" spans="1:45" x14ac:dyDescent="0.2">
      <c r="A397" s="125" t="s">
        <v>23</v>
      </c>
      <c r="B397" s="126"/>
      <c r="C397" s="126"/>
      <c r="D397" s="126"/>
      <c r="E397" s="40">
        <f>SUM(E396)</f>
        <v>0</v>
      </c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</row>
    <row r="398" spans="1:45" x14ac:dyDescent="0.2">
      <c r="A398" s="142" t="s">
        <v>50</v>
      </c>
      <c r="B398" s="37" t="s">
        <v>51</v>
      </c>
      <c r="C398" s="45">
        <v>1</v>
      </c>
      <c r="D398" s="11">
        <v>0</v>
      </c>
      <c r="E398" s="31">
        <f t="shared" ref="E398:E412" si="58">C398*D398</f>
        <v>0</v>
      </c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</row>
    <row r="399" spans="1:45" x14ac:dyDescent="0.2">
      <c r="A399" s="142"/>
      <c r="B399" s="37" t="s">
        <v>13</v>
      </c>
      <c r="C399" s="45">
        <v>1</v>
      </c>
      <c r="D399" s="11">
        <v>0</v>
      </c>
      <c r="E399" s="31">
        <f t="shared" si="58"/>
        <v>0</v>
      </c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</row>
    <row r="400" spans="1:45" x14ac:dyDescent="0.2">
      <c r="A400" s="142"/>
      <c r="B400" s="37" t="s">
        <v>25</v>
      </c>
      <c r="C400" s="45">
        <v>1</v>
      </c>
      <c r="D400" s="11">
        <v>0</v>
      </c>
      <c r="E400" s="31">
        <f t="shared" si="58"/>
        <v>0</v>
      </c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</row>
    <row r="401" spans="1:45" x14ac:dyDescent="0.2">
      <c r="A401" s="142"/>
      <c r="B401" s="35" t="s">
        <v>55</v>
      </c>
      <c r="C401" s="45">
        <v>1</v>
      </c>
      <c r="D401" s="11">
        <v>0</v>
      </c>
      <c r="E401" s="31">
        <f t="shared" si="58"/>
        <v>0</v>
      </c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</row>
    <row r="402" spans="1:45" x14ac:dyDescent="0.2">
      <c r="A402" s="142"/>
      <c r="B402" s="37" t="s">
        <v>14</v>
      </c>
      <c r="C402" s="45">
        <v>3</v>
      </c>
      <c r="D402" s="11">
        <v>0</v>
      </c>
      <c r="E402" s="31">
        <f t="shared" si="58"/>
        <v>0</v>
      </c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</row>
    <row r="403" spans="1:45" x14ac:dyDescent="0.2">
      <c r="A403" s="142"/>
      <c r="B403" s="34" t="s">
        <v>15</v>
      </c>
      <c r="C403" s="45">
        <v>3</v>
      </c>
      <c r="D403" s="11">
        <v>0</v>
      </c>
      <c r="E403" s="31">
        <f t="shared" si="58"/>
        <v>0</v>
      </c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</row>
    <row r="404" spans="1:45" x14ac:dyDescent="0.2">
      <c r="A404" s="142"/>
      <c r="B404" s="37" t="s">
        <v>16</v>
      </c>
      <c r="C404" s="45">
        <v>2</v>
      </c>
      <c r="D404" s="11">
        <v>0</v>
      </c>
      <c r="E404" s="31">
        <f t="shared" si="58"/>
        <v>0</v>
      </c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</row>
    <row r="405" spans="1:45" x14ac:dyDescent="0.2">
      <c r="A405" s="142"/>
      <c r="B405" s="37" t="s">
        <v>17</v>
      </c>
      <c r="C405" s="45">
        <v>2</v>
      </c>
      <c r="D405" s="11">
        <v>0</v>
      </c>
      <c r="E405" s="31">
        <f t="shared" si="58"/>
        <v>0</v>
      </c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</row>
    <row r="406" spans="1:45" x14ac:dyDescent="0.2">
      <c r="A406" s="142"/>
      <c r="B406" s="37" t="s">
        <v>18</v>
      </c>
      <c r="C406" s="45">
        <v>3</v>
      </c>
      <c r="D406" s="11">
        <v>0</v>
      </c>
      <c r="E406" s="31">
        <f t="shared" ref="E406" si="59">C406*D406</f>
        <v>0</v>
      </c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</row>
    <row r="407" spans="1:45" x14ac:dyDescent="0.2">
      <c r="A407" s="142"/>
      <c r="B407" s="37" t="s">
        <v>46</v>
      </c>
      <c r="C407" s="45">
        <v>1</v>
      </c>
      <c r="D407" s="11">
        <v>0</v>
      </c>
      <c r="E407" s="31">
        <f t="shared" si="58"/>
        <v>0</v>
      </c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</row>
    <row r="408" spans="1:45" x14ac:dyDescent="0.2">
      <c r="A408" s="142"/>
      <c r="B408" s="37" t="s">
        <v>19</v>
      </c>
      <c r="C408" s="45">
        <v>3</v>
      </c>
      <c r="D408" s="11">
        <v>0</v>
      </c>
      <c r="E408" s="31">
        <f t="shared" si="58"/>
        <v>0</v>
      </c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</row>
    <row r="409" spans="1:45" x14ac:dyDescent="0.2">
      <c r="A409" s="142"/>
      <c r="B409" s="37" t="s">
        <v>52</v>
      </c>
      <c r="C409" s="45">
        <v>2</v>
      </c>
      <c r="D409" s="11">
        <v>0</v>
      </c>
      <c r="E409" s="31">
        <f t="shared" si="58"/>
        <v>0</v>
      </c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</row>
    <row r="410" spans="1:45" x14ac:dyDescent="0.2">
      <c r="A410" s="142"/>
      <c r="B410" s="37" t="s">
        <v>53</v>
      </c>
      <c r="C410" s="45">
        <v>2</v>
      </c>
      <c r="D410" s="11">
        <v>0</v>
      </c>
      <c r="E410" s="31">
        <f t="shared" si="58"/>
        <v>0</v>
      </c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</row>
    <row r="411" spans="1:45" x14ac:dyDescent="0.2">
      <c r="A411" s="142"/>
      <c r="B411" s="37" t="s">
        <v>109</v>
      </c>
      <c r="C411" s="80">
        <v>6</v>
      </c>
      <c r="D411" s="11">
        <v>0</v>
      </c>
      <c r="E411" s="31">
        <f t="shared" ref="E411" si="60">C411*D411</f>
        <v>0</v>
      </c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</row>
    <row r="412" spans="1:45" x14ac:dyDescent="0.2">
      <c r="A412" s="142"/>
      <c r="B412" s="37" t="s">
        <v>120</v>
      </c>
      <c r="C412" s="45">
        <v>1</v>
      </c>
      <c r="D412" s="11">
        <v>0</v>
      </c>
      <c r="E412" s="31">
        <f t="shared" si="58"/>
        <v>0</v>
      </c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</row>
    <row r="413" spans="1:45" x14ac:dyDescent="0.2">
      <c r="A413" s="125" t="s">
        <v>23</v>
      </c>
      <c r="B413" s="126"/>
      <c r="C413" s="126"/>
      <c r="D413" s="126"/>
      <c r="E413" s="40">
        <f>SUM(E398:E412)</f>
        <v>0</v>
      </c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</row>
    <row r="414" spans="1:45" ht="13.5" thickBot="1" x14ac:dyDescent="0.25">
      <c r="A414" s="99" t="s">
        <v>9</v>
      </c>
      <c r="B414" s="100"/>
      <c r="C414" s="100"/>
      <c r="D414" s="100"/>
      <c r="E414" s="42">
        <f>SUM(E413,E397,E395)</f>
        <v>0</v>
      </c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</row>
    <row r="415" spans="1:45" x14ac:dyDescent="0.2">
      <c r="A415" s="92" t="s">
        <v>54</v>
      </c>
      <c r="B415" s="93"/>
      <c r="C415" s="93"/>
      <c r="D415" s="93"/>
      <c r="E415" s="94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</row>
    <row r="416" spans="1:45" x14ac:dyDescent="0.2">
      <c r="A416" s="122" t="s">
        <v>54</v>
      </c>
      <c r="B416" s="34" t="s">
        <v>13</v>
      </c>
      <c r="C416" s="10">
        <v>1</v>
      </c>
      <c r="D416" s="11">
        <v>0</v>
      </c>
      <c r="E416" s="12">
        <f t="shared" ref="E416" si="61">C416*D416</f>
        <v>0</v>
      </c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</row>
    <row r="417" spans="1:45" x14ac:dyDescent="0.2">
      <c r="A417" s="123"/>
      <c r="B417" s="34" t="s">
        <v>25</v>
      </c>
      <c r="C417" s="10">
        <v>1</v>
      </c>
      <c r="D417" s="11">
        <v>0</v>
      </c>
      <c r="E417" s="12">
        <f t="shared" ref="E417:E432" si="62">C417*D417</f>
        <v>0</v>
      </c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</row>
    <row r="418" spans="1:45" x14ac:dyDescent="0.2">
      <c r="A418" s="123"/>
      <c r="B418" s="34" t="s">
        <v>55</v>
      </c>
      <c r="C418" s="10">
        <v>1</v>
      </c>
      <c r="D418" s="11">
        <v>0</v>
      </c>
      <c r="E418" s="12">
        <f t="shared" si="62"/>
        <v>0</v>
      </c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</row>
    <row r="419" spans="1:45" x14ac:dyDescent="0.2">
      <c r="A419" s="123"/>
      <c r="B419" s="34" t="s">
        <v>14</v>
      </c>
      <c r="C419" s="10">
        <v>3</v>
      </c>
      <c r="D419" s="11">
        <v>0</v>
      </c>
      <c r="E419" s="12">
        <f t="shared" si="62"/>
        <v>0</v>
      </c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</row>
    <row r="420" spans="1:45" x14ac:dyDescent="0.2">
      <c r="A420" s="123"/>
      <c r="B420" s="34" t="s">
        <v>15</v>
      </c>
      <c r="C420" s="10">
        <v>2</v>
      </c>
      <c r="D420" s="11">
        <v>0</v>
      </c>
      <c r="E420" s="12">
        <f t="shared" si="62"/>
        <v>0</v>
      </c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</row>
    <row r="421" spans="1:45" x14ac:dyDescent="0.2">
      <c r="A421" s="123"/>
      <c r="B421" s="37" t="s">
        <v>17</v>
      </c>
      <c r="C421" s="45">
        <v>2</v>
      </c>
      <c r="D421" s="11">
        <v>0</v>
      </c>
      <c r="E421" s="31">
        <f t="shared" si="62"/>
        <v>0</v>
      </c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</row>
    <row r="422" spans="1:45" x14ac:dyDescent="0.2">
      <c r="A422" s="123"/>
      <c r="B422" s="34" t="s">
        <v>53</v>
      </c>
      <c r="C422" s="10">
        <v>1</v>
      </c>
      <c r="D422" s="11">
        <v>0</v>
      </c>
      <c r="E422" s="12">
        <f t="shared" si="62"/>
        <v>0</v>
      </c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</row>
    <row r="423" spans="1:45" x14ac:dyDescent="0.2">
      <c r="A423" s="123"/>
      <c r="B423" s="34" t="s">
        <v>27</v>
      </c>
      <c r="C423" s="10">
        <v>1</v>
      </c>
      <c r="D423" s="11">
        <v>0</v>
      </c>
      <c r="E423" s="12">
        <f t="shared" si="62"/>
        <v>0</v>
      </c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</row>
    <row r="424" spans="1:45" x14ac:dyDescent="0.2">
      <c r="A424" s="123"/>
      <c r="B424" s="34" t="s">
        <v>56</v>
      </c>
      <c r="C424" s="10">
        <v>10</v>
      </c>
      <c r="D424" s="11">
        <v>0</v>
      </c>
      <c r="E424" s="12">
        <f t="shared" si="62"/>
        <v>0</v>
      </c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</row>
    <row r="425" spans="1:45" x14ac:dyDescent="0.2">
      <c r="A425" s="123"/>
      <c r="B425" s="34" t="s">
        <v>142</v>
      </c>
      <c r="C425" s="10">
        <v>5</v>
      </c>
      <c r="D425" s="11">
        <v>0</v>
      </c>
      <c r="E425" s="12">
        <f t="shared" si="62"/>
        <v>0</v>
      </c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</row>
    <row r="426" spans="1:45" x14ac:dyDescent="0.2">
      <c r="A426" s="123"/>
      <c r="B426" s="34" t="s">
        <v>110</v>
      </c>
      <c r="C426" s="10">
        <v>2</v>
      </c>
      <c r="D426" s="11">
        <v>0</v>
      </c>
      <c r="E426" s="12">
        <f t="shared" si="62"/>
        <v>0</v>
      </c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</row>
    <row r="427" spans="1:45" x14ac:dyDescent="0.2">
      <c r="A427" s="123"/>
      <c r="B427" s="34" t="s">
        <v>19</v>
      </c>
      <c r="C427" s="10">
        <v>1</v>
      </c>
      <c r="D427" s="11">
        <v>0</v>
      </c>
      <c r="E427" s="12">
        <f t="shared" si="62"/>
        <v>0</v>
      </c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</row>
    <row r="428" spans="1:45" x14ac:dyDescent="0.2">
      <c r="A428" s="123"/>
      <c r="B428" s="34" t="s">
        <v>18</v>
      </c>
      <c r="C428" s="10">
        <v>1</v>
      </c>
      <c r="D428" s="11">
        <v>0</v>
      </c>
      <c r="E428" s="12">
        <f t="shared" si="62"/>
        <v>0</v>
      </c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</row>
    <row r="429" spans="1:45" x14ac:dyDescent="0.2">
      <c r="A429" s="123"/>
      <c r="B429" s="34" t="s">
        <v>16</v>
      </c>
      <c r="C429" s="10">
        <v>1</v>
      </c>
      <c r="D429" s="11">
        <v>0</v>
      </c>
      <c r="E429" s="12">
        <f t="shared" si="62"/>
        <v>0</v>
      </c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</row>
    <row r="430" spans="1:45" x14ac:dyDescent="0.2">
      <c r="A430" s="123"/>
      <c r="B430" s="34" t="s">
        <v>57</v>
      </c>
      <c r="C430" s="10">
        <v>2</v>
      </c>
      <c r="D430" s="11">
        <v>0</v>
      </c>
      <c r="E430" s="12">
        <f t="shared" si="62"/>
        <v>0</v>
      </c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</row>
    <row r="431" spans="1:45" x14ac:dyDescent="0.2">
      <c r="A431" s="123"/>
      <c r="B431" s="34" t="s">
        <v>21</v>
      </c>
      <c r="C431" s="10">
        <v>2</v>
      </c>
      <c r="D431" s="11">
        <v>0</v>
      </c>
      <c r="E431" s="12">
        <f t="shared" ref="E431" si="63">C431*D431</f>
        <v>0</v>
      </c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</row>
    <row r="432" spans="1:45" x14ac:dyDescent="0.2">
      <c r="A432" s="123"/>
      <c r="B432" s="34" t="s">
        <v>112</v>
      </c>
      <c r="C432" s="10">
        <v>2</v>
      </c>
      <c r="D432" s="11">
        <v>0</v>
      </c>
      <c r="E432" s="12">
        <f t="shared" si="62"/>
        <v>0</v>
      </c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</row>
    <row r="433" spans="1:45" x14ac:dyDescent="0.2">
      <c r="A433" s="123"/>
      <c r="B433" s="34" t="s">
        <v>121</v>
      </c>
      <c r="C433" s="10">
        <v>1</v>
      </c>
      <c r="D433" s="11">
        <v>0</v>
      </c>
      <c r="E433" s="12">
        <f t="shared" ref="E433:E436" si="64">C433*D433</f>
        <v>0</v>
      </c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</row>
    <row r="434" spans="1:45" x14ac:dyDescent="0.2">
      <c r="A434" s="123"/>
      <c r="B434" s="34" t="s">
        <v>122</v>
      </c>
      <c r="C434" s="10">
        <v>1</v>
      </c>
      <c r="D434" s="11">
        <v>0</v>
      </c>
      <c r="E434" s="12">
        <f t="shared" ref="E434" si="65">C434*D434</f>
        <v>0</v>
      </c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</row>
    <row r="435" spans="1:45" x14ac:dyDescent="0.2">
      <c r="A435" s="123"/>
      <c r="B435" s="34" t="s">
        <v>105</v>
      </c>
      <c r="C435" s="50">
        <v>1</v>
      </c>
      <c r="D435" s="11">
        <v>0</v>
      </c>
      <c r="E435" s="12">
        <f t="shared" si="64"/>
        <v>0</v>
      </c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</row>
    <row r="436" spans="1:45" x14ac:dyDescent="0.2">
      <c r="A436" s="123"/>
      <c r="B436" s="81" t="s">
        <v>116</v>
      </c>
      <c r="C436" s="80"/>
      <c r="D436" s="11">
        <v>0</v>
      </c>
      <c r="E436" s="12">
        <f t="shared" si="64"/>
        <v>0</v>
      </c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</row>
    <row r="437" spans="1:45" ht="13.5" thickBot="1" x14ac:dyDescent="0.25">
      <c r="A437" s="63"/>
      <c r="B437" s="113" t="s">
        <v>9</v>
      </c>
      <c r="C437" s="114"/>
      <c r="D437" s="115"/>
      <c r="E437" s="65">
        <f>SUM(E416:E436)</f>
        <v>0</v>
      </c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</row>
    <row r="438" spans="1:45" x14ac:dyDescent="0.2">
      <c r="A438" s="92" t="s">
        <v>58</v>
      </c>
      <c r="B438" s="93"/>
      <c r="C438" s="93"/>
      <c r="D438" s="93"/>
      <c r="E438" s="94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</row>
    <row r="439" spans="1:45" x14ac:dyDescent="0.2">
      <c r="A439" s="138" t="s">
        <v>59</v>
      </c>
      <c r="B439" s="48" t="s">
        <v>60</v>
      </c>
      <c r="C439" s="10">
        <v>1</v>
      </c>
      <c r="D439" s="11">
        <v>0</v>
      </c>
      <c r="E439" s="12">
        <f t="shared" ref="E439:E442" si="66">C439*D439</f>
        <v>0</v>
      </c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</row>
    <row r="440" spans="1:45" x14ac:dyDescent="0.2">
      <c r="A440" s="139"/>
      <c r="B440" s="48" t="s">
        <v>61</v>
      </c>
      <c r="C440" s="10">
        <v>1</v>
      </c>
      <c r="D440" s="11">
        <v>0</v>
      </c>
      <c r="E440" s="12">
        <f t="shared" si="66"/>
        <v>0</v>
      </c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</row>
    <row r="441" spans="1:45" x14ac:dyDescent="0.2">
      <c r="A441" s="139"/>
      <c r="B441" s="48" t="s">
        <v>62</v>
      </c>
      <c r="C441" s="10">
        <v>4000</v>
      </c>
      <c r="D441" s="11">
        <v>0</v>
      </c>
      <c r="E441" s="12">
        <f t="shared" ref="E441" si="67">C441*D441</f>
        <v>0</v>
      </c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</row>
    <row r="442" spans="1:45" x14ac:dyDescent="0.2">
      <c r="A442" s="140"/>
      <c r="B442" s="48" t="s">
        <v>113</v>
      </c>
      <c r="C442" s="45">
        <v>300</v>
      </c>
      <c r="D442" s="11">
        <v>0</v>
      </c>
      <c r="E442" s="12">
        <f t="shared" si="66"/>
        <v>0</v>
      </c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</row>
    <row r="443" spans="1:45" ht="13.5" thickBot="1" x14ac:dyDescent="0.25">
      <c r="A443" s="141" t="s">
        <v>9</v>
      </c>
      <c r="B443" s="114"/>
      <c r="C443" s="114"/>
      <c r="D443" s="115"/>
      <c r="E443" s="42">
        <f>SUM(E439:E442)</f>
        <v>0</v>
      </c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</row>
    <row r="444" spans="1:45" x14ac:dyDescent="0.2">
      <c r="A444" s="92" t="s">
        <v>143</v>
      </c>
      <c r="B444" s="93"/>
      <c r="C444" s="93"/>
      <c r="D444" s="93"/>
      <c r="E444" s="94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</row>
    <row r="445" spans="1:45" x14ac:dyDescent="0.2">
      <c r="A445" s="123" t="s">
        <v>143</v>
      </c>
      <c r="B445" s="81" t="s">
        <v>116</v>
      </c>
      <c r="C445" s="80"/>
      <c r="D445" s="11">
        <v>0</v>
      </c>
      <c r="E445" s="12">
        <f t="shared" ref="E445" si="68">C445*D445</f>
        <v>0</v>
      </c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</row>
    <row r="446" spans="1:45" x14ac:dyDescent="0.2">
      <c r="A446" s="123"/>
      <c r="B446" s="81" t="s">
        <v>116</v>
      </c>
      <c r="C446" s="80"/>
      <c r="D446" s="11">
        <v>0</v>
      </c>
      <c r="E446" s="12">
        <f t="shared" ref="E446" si="69">C446*D446</f>
        <v>0</v>
      </c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</row>
    <row r="447" spans="1:45" x14ac:dyDescent="0.2">
      <c r="A447" s="123"/>
      <c r="B447" s="81" t="s">
        <v>116</v>
      </c>
      <c r="C447" s="80"/>
      <c r="D447" s="11">
        <v>0</v>
      </c>
      <c r="E447" s="12">
        <f t="shared" ref="E447" si="70">C447*D447</f>
        <v>0</v>
      </c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</row>
    <row r="448" spans="1:45" ht="13.5" thickBot="1" x14ac:dyDescent="0.25">
      <c r="A448" s="63"/>
      <c r="B448" s="113" t="s">
        <v>9</v>
      </c>
      <c r="C448" s="114"/>
      <c r="D448" s="115"/>
      <c r="E448" s="65">
        <f>SUM(E445:E447)</f>
        <v>0</v>
      </c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</row>
    <row r="449" spans="1:45" x14ac:dyDescent="0.2">
      <c r="A449" s="92" t="s">
        <v>63</v>
      </c>
      <c r="B449" s="93"/>
      <c r="C449" s="93"/>
      <c r="D449" s="93"/>
      <c r="E449" s="94"/>
    </row>
    <row r="450" spans="1:45" x14ac:dyDescent="0.2">
      <c r="A450" s="122" t="s">
        <v>63</v>
      </c>
      <c r="B450" s="48" t="s">
        <v>64</v>
      </c>
      <c r="C450" s="10">
        <v>1</v>
      </c>
      <c r="D450" s="11">
        <v>0</v>
      </c>
      <c r="E450" s="12">
        <f t="shared" ref="E450:E457" si="71">C450*D450</f>
        <v>0</v>
      </c>
    </row>
    <row r="451" spans="1:45" x14ac:dyDescent="0.2">
      <c r="A451" s="123"/>
      <c r="B451" s="48" t="s">
        <v>65</v>
      </c>
      <c r="C451" s="10">
        <v>1</v>
      </c>
      <c r="D451" s="11">
        <v>0</v>
      </c>
      <c r="E451" s="12">
        <f t="shared" si="71"/>
        <v>0</v>
      </c>
    </row>
    <row r="452" spans="1:45" x14ac:dyDescent="0.2">
      <c r="A452" s="123"/>
      <c r="B452" s="48" t="s">
        <v>66</v>
      </c>
      <c r="C452" s="10">
        <v>1</v>
      </c>
      <c r="D452" s="11">
        <v>0</v>
      </c>
      <c r="E452" s="12">
        <f t="shared" si="71"/>
        <v>0</v>
      </c>
    </row>
    <row r="453" spans="1:45" x14ac:dyDescent="0.2">
      <c r="A453" s="123"/>
      <c r="B453" s="48" t="s">
        <v>67</v>
      </c>
      <c r="C453" s="10">
        <v>1</v>
      </c>
      <c r="D453" s="11">
        <v>0</v>
      </c>
      <c r="E453" s="12">
        <f t="shared" ref="E453" si="72">C453*D453</f>
        <v>0</v>
      </c>
    </row>
    <row r="454" spans="1:45" x14ac:dyDescent="0.2">
      <c r="A454" s="123"/>
      <c r="B454" s="48" t="s">
        <v>68</v>
      </c>
      <c r="C454" s="10">
        <v>1</v>
      </c>
      <c r="D454" s="11">
        <v>0</v>
      </c>
      <c r="E454" s="12">
        <f t="shared" si="71"/>
        <v>0</v>
      </c>
    </row>
    <row r="455" spans="1:45" x14ac:dyDescent="0.2">
      <c r="A455" s="123"/>
      <c r="B455" s="48" t="s">
        <v>69</v>
      </c>
      <c r="C455" s="10">
        <v>1</v>
      </c>
      <c r="D455" s="11">
        <v>0</v>
      </c>
      <c r="E455" s="12">
        <f t="shared" si="71"/>
        <v>0</v>
      </c>
    </row>
    <row r="456" spans="1:45" x14ac:dyDescent="0.2">
      <c r="A456" s="123"/>
      <c r="B456" s="48" t="s">
        <v>70</v>
      </c>
      <c r="C456" s="10">
        <v>1</v>
      </c>
      <c r="D456" s="11">
        <v>0</v>
      </c>
      <c r="E456" s="12">
        <f t="shared" si="71"/>
        <v>0</v>
      </c>
    </row>
    <row r="457" spans="1:45" x14ac:dyDescent="0.2">
      <c r="A457" s="123"/>
      <c r="B457" s="48" t="s">
        <v>71</v>
      </c>
      <c r="C457" s="10">
        <v>1</v>
      </c>
      <c r="D457" s="11">
        <v>0</v>
      </c>
      <c r="E457" s="12">
        <f t="shared" si="71"/>
        <v>0</v>
      </c>
    </row>
    <row r="458" spans="1:45" x14ac:dyDescent="0.2">
      <c r="A458" s="131" t="s">
        <v>23</v>
      </c>
      <c r="B458" s="104"/>
      <c r="C458" s="104"/>
      <c r="D458" s="105"/>
      <c r="E458" s="40">
        <f>SUM(E450:E457)</f>
        <v>0</v>
      </c>
    </row>
    <row r="459" spans="1:45" x14ac:dyDescent="0.2">
      <c r="A459" s="132" t="s">
        <v>72</v>
      </c>
      <c r="B459" s="133"/>
      <c r="C459" s="133"/>
      <c r="D459" s="134"/>
      <c r="E459" s="40">
        <f>+E19+E57+E92+E122+E148+E189+E232+E275+E293+E311+E329+E357+E375+E385+E414+E437+E443+E448+E458</f>
        <v>0</v>
      </c>
    </row>
    <row r="460" spans="1:45" ht="13.5" thickBot="1" x14ac:dyDescent="0.25">
      <c r="A460" s="135" t="s">
        <v>73</v>
      </c>
      <c r="B460" s="136"/>
      <c r="C460" s="136"/>
      <c r="D460" s="137"/>
      <c r="E460" s="42">
        <f>E459*0.1</f>
        <v>0</v>
      </c>
    </row>
    <row r="461" spans="1:45" ht="13.5" thickBot="1" x14ac:dyDescent="0.25">
      <c r="A461" s="4"/>
      <c r="B461" s="9"/>
      <c r="C461" s="6"/>
      <c r="D461" s="7"/>
      <c r="E461" s="8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</row>
    <row r="462" spans="1:45" ht="39" customHeight="1" thickBot="1" x14ac:dyDescent="0.25">
      <c r="A462" s="67"/>
      <c r="B462" s="66" t="s">
        <v>74</v>
      </c>
      <c r="C462" s="68"/>
      <c r="D462" s="69"/>
      <c r="E462" s="70">
        <f>+E459+E460</f>
        <v>0</v>
      </c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</row>
    <row r="463" spans="1:45" ht="13.5" thickBot="1" x14ac:dyDescent="0.25">
      <c r="A463" s="4"/>
      <c r="B463" s="9"/>
      <c r="C463" s="6"/>
      <c r="D463" s="7"/>
      <c r="E463" s="8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</row>
    <row r="464" spans="1:45" ht="13.5" thickBot="1" x14ac:dyDescent="0.25">
      <c r="A464" s="108" t="s">
        <v>75</v>
      </c>
      <c r="B464" s="109"/>
      <c r="C464" s="109"/>
      <c r="D464" s="109"/>
      <c r="E464" s="110"/>
    </row>
    <row r="465" spans="1:5" x14ac:dyDescent="0.2">
      <c r="A465" s="111" t="s">
        <v>100</v>
      </c>
      <c r="B465" s="73" t="s">
        <v>76</v>
      </c>
      <c r="C465" s="74" t="s">
        <v>77</v>
      </c>
      <c r="D465" s="75">
        <v>0</v>
      </c>
      <c r="E465" s="76">
        <f>D465</f>
        <v>0</v>
      </c>
    </row>
    <row r="466" spans="1:5" x14ac:dyDescent="0.2">
      <c r="A466" s="98"/>
      <c r="B466" s="34" t="s">
        <v>78</v>
      </c>
      <c r="C466" s="10" t="s">
        <v>77</v>
      </c>
      <c r="D466" s="11">
        <v>0</v>
      </c>
      <c r="E466" s="12">
        <f t="shared" ref="E466:E475" si="73">D466</f>
        <v>0</v>
      </c>
    </row>
    <row r="467" spans="1:5" x14ac:dyDescent="0.2">
      <c r="A467" s="98"/>
      <c r="B467" s="34" t="s">
        <v>79</v>
      </c>
      <c r="C467" s="10" t="s">
        <v>77</v>
      </c>
      <c r="D467" s="11">
        <v>0</v>
      </c>
      <c r="E467" s="12">
        <f t="shared" si="73"/>
        <v>0</v>
      </c>
    </row>
    <row r="468" spans="1:5" x14ac:dyDescent="0.2">
      <c r="A468" s="98"/>
      <c r="B468" s="34" t="s">
        <v>80</v>
      </c>
      <c r="C468" s="10" t="s">
        <v>77</v>
      </c>
      <c r="D468" s="11">
        <v>0</v>
      </c>
      <c r="E468" s="12">
        <f t="shared" si="73"/>
        <v>0</v>
      </c>
    </row>
    <row r="469" spans="1:5" x14ac:dyDescent="0.2">
      <c r="A469" s="98"/>
      <c r="B469" s="34" t="s">
        <v>81</v>
      </c>
      <c r="C469" s="10" t="s">
        <v>77</v>
      </c>
      <c r="D469" s="11">
        <v>0</v>
      </c>
      <c r="E469" s="12">
        <f t="shared" si="73"/>
        <v>0</v>
      </c>
    </row>
    <row r="470" spans="1:5" x14ac:dyDescent="0.2">
      <c r="A470" s="98"/>
      <c r="B470" s="34" t="s">
        <v>82</v>
      </c>
      <c r="C470" s="10" t="s">
        <v>77</v>
      </c>
      <c r="D470" s="11">
        <v>0</v>
      </c>
      <c r="E470" s="12">
        <f t="shared" si="73"/>
        <v>0</v>
      </c>
    </row>
    <row r="471" spans="1:5" x14ac:dyDescent="0.2">
      <c r="A471" s="98"/>
      <c r="B471" s="34" t="s">
        <v>83</v>
      </c>
      <c r="C471" s="10" t="s">
        <v>77</v>
      </c>
      <c r="D471" s="11">
        <v>0</v>
      </c>
      <c r="E471" s="12">
        <f t="shared" si="73"/>
        <v>0</v>
      </c>
    </row>
    <row r="472" spans="1:5" x14ac:dyDescent="0.2">
      <c r="A472" s="98"/>
      <c r="B472" s="34" t="s">
        <v>84</v>
      </c>
      <c r="C472" s="10" t="s">
        <v>77</v>
      </c>
      <c r="D472" s="11">
        <v>0</v>
      </c>
      <c r="E472" s="12">
        <f t="shared" si="73"/>
        <v>0</v>
      </c>
    </row>
    <row r="473" spans="1:5" x14ac:dyDescent="0.2">
      <c r="A473" s="98"/>
      <c r="B473" s="34" t="s">
        <v>99</v>
      </c>
      <c r="C473" s="10" t="s">
        <v>98</v>
      </c>
      <c r="D473" s="11">
        <v>0</v>
      </c>
      <c r="E473" s="12">
        <f t="shared" ref="E473" si="74">D473</f>
        <v>0</v>
      </c>
    </row>
    <row r="474" spans="1:5" x14ac:dyDescent="0.2">
      <c r="A474" s="98"/>
      <c r="B474" s="34" t="s">
        <v>85</v>
      </c>
      <c r="C474" s="10" t="s">
        <v>77</v>
      </c>
      <c r="D474" s="11">
        <v>0</v>
      </c>
      <c r="E474" s="12">
        <f t="shared" si="73"/>
        <v>0</v>
      </c>
    </row>
    <row r="475" spans="1:5" x14ac:dyDescent="0.2">
      <c r="A475" s="98"/>
      <c r="B475" s="81" t="s">
        <v>116</v>
      </c>
      <c r="C475" s="82"/>
      <c r="D475" s="11">
        <v>0</v>
      </c>
      <c r="E475" s="12">
        <f t="shared" si="73"/>
        <v>0</v>
      </c>
    </row>
    <row r="476" spans="1:5" ht="13.5" thickBot="1" x14ac:dyDescent="0.25">
      <c r="A476" s="112"/>
      <c r="B476" s="77"/>
      <c r="C476" s="64"/>
      <c r="D476" s="64"/>
      <c r="E476" s="78"/>
    </row>
    <row r="477" spans="1:5" ht="13.5" thickBot="1" x14ac:dyDescent="0.25">
      <c r="A477" s="108" t="s">
        <v>75</v>
      </c>
      <c r="B477" s="109"/>
      <c r="C477" s="109"/>
      <c r="D477" s="109"/>
      <c r="E477" s="110"/>
    </row>
    <row r="478" spans="1:5" x14ac:dyDescent="0.2">
      <c r="A478" s="111" t="s">
        <v>101</v>
      </c>
      <c r="B478" s="73" t="s">
        <v>76</v>
      </c>
      <c r="C478" s="74" t="s">
        <v>77</v>
      </c>
      <c r="D478" s="75">
        <v>0</v>
      </c>
      <c r="E478" s="76">
        <f>D478</f>
        <v>0</v>
      </c>
    </row>
    <row r="479" spans="1:5" x14ac:dyDescent="0.2">
      <c r="A479" s="98"/>
      <c r="B479" s="34" t="s">
        <v>78</v>
      </c>
      <c r="C479" s="10" t="s">
        <v>77</v>
      </c>
      <c r="D479" s="11">
        <v>0</v>
      </c>
      <c r="E479" s="12">
        <f t="shared" ref="E479:E488" si="75">D479</f>
        <v>0</v>
      </c>
    </row>
    <row r="480" spans="1:5" x14ac:dyDescent="0.2">
      <c r="A480" s="98"/>
      <c r="B480" s="34" t="s">
        <v>79</v>
      </c>
      <c r="C480" s="10" t="s">
        <v>77</v>
      </c>
      <c r="D480" s="11">
        <v>0</v>
      </c>
      <c r="E480" s="12">
        <f t="shared" si="75"/>
        <v>0</v>
      </c>
    </row>
    <row r="481" spans="1:5" x14ac:dyDescent="0.2">
      <c r="A481" s="98"/>
      <c r="B481" s="34" t="s">
        <v>80</v>
      </c>
      <c r="C481" s="10" t="s">
        <v>77</v>
      </c>
      <c r="D481" s="11">
        <v>0</v>
      </c>
      <c r="E481" s="12">
        <f t="shared" si="75"/>
        <v>0</v>
      </c>
    </row>
    <row r="482" spans="1:5" x14ac:dyDescent="0.2">
      <c r="A482" s="98"/>
      <c r="B482" s="34" t="s">
        <v>81</v>
      </c>
      <c r="C482" s="10" t="s">
        <v>77</v>
      </c>
      <c r="D482" s="11">
        <v>0</v>
      </c>
      <c r="E482" s="12">
        <f t="shared" si="75"/>
        <v>0</v>
      </c>
    </row>
    <row r="483" spans="1:5" x14ac:dyDescent="0.2">
      <c r="A483" s="98"/>
      <c r="B483" s="34" t="s">
        <v>82</v>
      </c>
      <c r="C483" s="10" t="s">
        <v>77</v>
      </c>
      <c r="D483" s="11">
        <v>0</v>
      </c>
      <c r="E483" s="12">
        <f t="shared" si="75"/>
        <v>0</v>
      </c>
    </row>
    <row r="484" spans="1:5" x14ac:dyDescent="0.2">
      <c r="A484" s="98"/>
      <c r="B484" s="34" t="s">
        <v>83</v>
      </c>
      <c r="C484" s="10" t="s">
        <v>77</v>
      </c>
      <c r="D484" s="11">
        <v>0</v>
      </c>
      <c r="E484" s="12">
        <f t="shared" si="75"/>
        <v>0</v>
      </c>
    </row>
    <row r="485" spans="1:5" x14ac:dyDescent="0.2">
      <c r="A485" s="98"/>
      <c r="B485" s="34" t="s">
        <v>84</v>
      </c>
      <c r="C485" s="10" t="s">
        <v>77</v>
      </c>
      <c r="D485" s="11">
        <v>0</v>
      </c>
      <c r="E485" s="12">
        <f t="shared" si="75"/>
        <v>0</v>
      </c>
    </row>
    <row r="486" spans="1:5" x14ac:dyDescent="0.2">
      <c r="A486" s="98"/>
      <c r="B486" s="34" t="s">
        <v>99</v>
      </c>
      <c r="C486" s="10" t="s">
        <v>98</v>
      </c>
      <c r="D486" s="11">
        <v>0</v>
      </c>
      <c r="E486" s="12">
        <f t="shared" si="75"/>
        <v>0</v>
      </c>
    </row>
    <row r="487" spans="1:5" x14ac:dyDescent="0.2">
      <c r="A487" s="98"/>
      <c r="B487" s="34" t="s">
        <v>85</v>
      </c>
      <c r="C487" s="10" t="s">
        <v>77</v>
      </c>
      <c r="D487" s="11">
        <v>0</v>
      </c>
      <c r="E487" s="12">
        <f t="shared" si="75"/>
        <v>0</v>
      </c>
    </row>
    <row r="488" spans="1:5" x14ac:dyDescent="0.2">
      <c r="A488" s="98"/>
      <c r="B488" s="81" t="s">
        <v>116</v>
      </c>
      <c r="C488" s="82"/>
      <c r="D488" s="11">
        <v>0</v>
      </c>
      <c r="E488" s="12">
        <f t="shared" si="75"/>
        <v>0</v>
      </c>
    </row>
    <row r="489" spans="1:5" ht="13.5" thickBot="1" x14ac:dyDescent="0.25">
      <c r="A489" s="112"/>
      <c r="B489" s="77"/>
      <c r="C489" s="64"/>
      <c r="D489" s="64"/>
      <c r="E489" s="78"/>
    </row>
    <row r="490" spans="1:5" ht="13.5" thickBot="1" x14ac:dyDescent="0.25">
      <c r="A490" s="108" t="s">
        <v>75</v>
      </c>
      <c r="B490" s="109"/>
      <c r="C490" s="109"/>
      <c r="D490" s="109"/>
      <c r="E490" s="110"/>
    </row>
    <row r="491" spans="1:5" x14ac:dyDescent="0.2">
      <c r="A491" s="111" t="s">
        <v>102</v>
      </c>
      <c r="B491" s="73" t="s">
        <v>76</v>
      </c>
      <c r="C491" s="74" t="s">
        <v>77</v>
      </c>
      <c r="D491" s="75">
        <v>0</v>
      </c>
      <c r="E491" s="76">
        <f>D491</f>
        <v>0</v>
      </c>
    </row>
    <row r="492" spans="1:5" x14ac:dyDescent="0.2">
      <c r="A492" s="98"/>
      <c r="B492" s="34" t="s">
        <v>78</v>
      </c>
      <c r="C492" s="10" t="s">
        <v>77</v>
      </c>
      <c r="D492" s="11">
        <v>0</v>
      </c>
      <c r="E492" s="12">
        <f t="shared" ref="E492:E501" si="76">D492</f>
        <v>0</v>
      </c>
    </row>
    <row r="493" spans="1:5" x14ac:dyDescent="0.2">
      <c r="A493" s="98"/>
      <c r="B493" s="34" t="s">
        <v>79</v>
      </c>
      <c r="C493" s="10" t="s">
        <v>77</v>
      </c>
      <c r="D493" s="11">
        <v>0</v>
      </c>
      <c r="E493" s="12">
        <f t="shared" si="76"/>
        <v>0</v>
      </c>
    </row>
    <row r="494" spans="1:5" x14ac:dyDescent="0.2">
      <c r="A494" s="98"/>
      <c r="B494" s="34" t="s">
        <v>80</v>
      </c>
      <c r="C494" s="10" t="s">
        <v>77</v>
      </c>
      <c r="D494" s="11">
        <v>0</v>
      </c>
      <c r="E494" s="12">
        <f t="shared" si="76"/>
        <v>0</v>
      </c>
    </row>
    <row r="495" spans="1:5" x14ac:dyDescent="0.2">
      <c r="A495" s="98"/>
      <c r="B495" s="34" t="s">
        <v>81</v>
      </c>
      <c r="C495" s="10" t="s">
        <v>77</v>
      </c>
      <c r="D495" s="11">
        <v>0</v>
      </c>
      <c r="E495" s="12">
        <f t="shared" si="76"/>
        <v>0</v>
      </c>
    </row>
    <row r="496" spans="1:5" x14ac:dyDescent="0.2">
      <c r="A496" s="98"/>
      <c r="B496" s="34" t="s">
        <v>82</v>
      </c>
      <c r="C496" s="10" t="s">
        <v>77</v>
      </c>
      <c r="D496" s="11">
        <v>0</v>
      </c>
      <c r="E496" s="12">
        <f t="shared" si="76"/>
        <v>0</v>
      </c>
    </row>
    <row r="497" spans="1:5" x14ac:dyDescent="0.2">
      <c r="A497" s="98"/>
      <c r="B497" s="34" t="s">
        <v>83</v>
      </c>
      <c r="C497" s="10" t="s">
        <v>77</v>
      </c>
      <c r="D497" s="11">
        <v>0</v>
      </c>
      <c r="E497" s="12">
        <f t="shared" si="76"/>
        <v>0</v>
      </c>
    </row>
    <row r="498" spans="1:5" x14ac:dyDescent="0.2">
      <c r="A498" s="98"/>
      <c r="B498" s="34" t="s">
        <v>84</v>
      </c>
      <c r="C498" s="10" t="s">
        <v>77</v>
      </c>
      <c r="D498" s="11">
        <v>0</v>
      </c>
      <c r="E498" s="12">
        <f t="shared" si="76"/>
        <v>0</v>
      </c>
    </row>
    <row r="499" spans="1:5" x14ac:dyDescent="0.2">
      <c r="A499" s="98"/>
      <c r="B499" s="34" t="s">
        <v>99</v>
      </c>
      <c r="C499" s="10" t="s">
        <v>98</v>
      </c>
      <c r="D499" s="11">
        <v>0</v>
      </c>
      <c r="E499" s="12">
        <f t="shared" si="76"/>
        <v>0</v>
      </c>
    </row>
    <row r="500" spans="1:5" x14ac:dyDescent="0.2">
      <c r="A500" s="98"/>
      <c r="B500" s="34" t="s">
        <v>85</v>
      </c>
      <c r="C500" s="10" t="s">
        <v>77</v>
      </c>
      <c r="D500" s="11">
        <v>0</v>
      </c>
      <c r="E500" s="12">
        <f t="shared" si="76"/>
        <v>0</v>
      </c>
    </row>
    <row r="501" spans="1:5" x14ac:dyDescent="0.2">
      <c r="A501" s="98"/>
      <c r="B501" s="81" t="s">
        <v>116</v>
      </c>
      <c r="C501" s="82"/>
      <c r="D501" s="11">
        <v>0</v>
      </c>
      <c r="E501" s="12">
        <f t="shared" si="76"/>
        <v>0</v>
      </c>
    </row>
    <row r="502" spans="1:5" ht="13.5" thickBot="1" x14ac:dyDescent="0.25">
      <c r="A502" s="112"/>
      <c r="B502" s="77"/>
      <c r="C502" s="64"/>
      <c r="D502" s="64"/>
      <c r="E502" s="78"/>
    </row>
  </sheetData>
  <autoFilter ref="A5:E460" xr:uid="{347B67A8-AEE4-4CC8-AB43-34938A3A2101}"/>
  <sortState xmlns:xlrd2="http://schemas.microsoft.com/office/spreadsheetml/2017/richdata2" ref="B15:B18">
    <sortCondition ref="B15:B18"/>
  </sortState>
  <mergeCells count="134">
    <mergeCell ref="B448:D448"/>
    <mergeCell ref="A387:A394"/>
    <mergeCell ref="A464:E464"/>
    <mergeCell ref="A449:E449"/>
    <mergeCell ref="A7:A14"/>
    <mergeCell ref="A15:A18"/>
    <mergeCell ref="A458:D458"/>
    <mergeCell ref="A459:D459"/>
    <mergeCell ref="A460:D460"/>
    <mergeCell ref="A416:A436"/>
    <mergeCell ref="A413:D413"/>
    <mergeCell ref="A414:D414"/>
    <mergeCell ref="A439:A442"/>
    <mergeCell ref="A450:A457"/>
    <mergeCell ref="A443:D443"/>
    <mergeCell ref="A395:D395"/>
    <mergeCell ref="A397:D397"/>
    <mergeCell ref="A398:A412"/>
    <mergeCell ref="A19:D19"/>
    <mergeCell ref="A380:D380"/>
    <mergeCell ref="A444:E444"/>
    <mergeCell ref="A445:A447"/>
    <mergeCell ref="A232:D232"/>
    <mergeCell ref="A233:E233"/>
    <mergeCell ref="A189:D189"/>
    <mergeCell ref="A190:E190"/>
    <mergeCell ref="A377:A379"/>
    <mergeCell ref="A381:A383"/>
    <mergeCell ref="A182:A187"/>
    <mergeCell ref="A225:A230"/>
    <mergeCell ref="A268:A273"/>
    <mergeCell ref="A275:D275"/>
    <mergeCell ref="A276:E276"/>
    <mergeCell ref="A277:A283"/>
    <mergeCell ref="B284:D284"/>
    <mergeCell ref="A384:D384"/>
    <mergeCell ref="A385:D385"/>
    <mergeCell ref="B220:D220"/>
    <mergeCell ref="B224:D224"/>
    <mergeCell ref="B110:D110"/>
    <mergeCell ref="B114:D114"/>
    <mergeCell ref="B177:D177"/>
    <mergeCell ref="B181:D181"/>
    <mergeCell ref="A367:A373"/>
    <mergeCell ref="B374:D374"/>
    <mergeCell ref="A375:D375"/>
    <mergeCell ref="A285:A291"/>
    <mergeCell ref="A234:A245"/>
    <mergeCell ref="B246:D246"/>
    <mergeCell ref="A247:A258"/>
    <mergeCell ref="B259:D259"/>
    <mergeCell ref="B274:D274"/>
    <mergeCell ref="A204:A215"/>
    <mergeCell ref="B216:D216"/>
    <mergeCell ref="B231:D231"/>
    <mergeCell ref="A344:A355"/>
    <mergeCell ref="B356:D356"/>
    <mergeCell ref="B320:D320"/>
    <mergeCell ref="A321:A327"/>
    <mergeCell ref="B328:D328"/>
    <mergeCell ref="A329:D329"/>
    <mergeCell ref="B292:D292"/>
    <mergeCell ref="A293:D293"/>
    <mergeCell ref="A312:E312"/>
    <mergeCell ref="A313:A319"/>
    <mergeCell ref="B49:D49"/>
    <mergeCell ref="A20:E20"/>
    <mergeCell ref="B106:D106"/>
    <mergeCell ref="A149:E149"/>
    <mergeCell ref="A150:A160"/>
    <mergeCell ref="B161:D161"/>
    <mergeCell ref="A162:A172"/>
    <mergeCell ref="B173:D173"/>
    <mergeCell ref="B121:D121"/>
    <mergeCell ref="A122:D122"/>
    <mergeCell ref="B84:D84"/>
    <mergeCell ref="B91:D91"/>
    <mergeCell ref="A92:D92"/>
    <mergeCell ref="A93:E93"/>
    <mergeCell ref="A94:A105"/>
    <mergeCell ref="B56:D56"/>
    <mergeCell ref="A50:A55"/>
    <mergeCell ref="A85:A90"/>
    <mergeCell ref="A115:A120"/>
    <mergeCell ref="B143:D143"/>
    <mergeCell ref="B147:D147"/>
    <mergeCell ref="A191:A202"/>
    <mergeCell ref="B203:D203"/>
    <mergeCell ref="B263:D263"/>
    <mergeCell ref="B267:D267"/>
    <mergeCell ref="A477:E477"/>
    <mergeCell ref="A478:A489"/>
    <mergeCell ref="A490:E490"/>
    <mergeCell ref="A491:A502"/>
    <mergeCell ref="B188:D188"/>
    <mergeCell ref="A465:A476"/>
    <mergeCell ref="B437:D437"/>
    <mergeCell ref="A294:E294"/>
    <mergeCell ref="A295:A301"/>
    <mergeCell ref="B302:D302"/>
    <mergeCell ref="A303:A309"/>
    <mergeCell ref="B310:D310"/>
    <mergeCell ref="A311:D311"/>
    <mergeCell ref="A357:D357"/>
    <mergeCell ref="A358:E358"/>
    <mergeCell ref="A359:A365"/>
    <mergeCell ref="B366:D366"/>
    <mergeCell ref="A330:E330"/>
    <mergeCell ref="A331:A342"/>
    <mergeCell ref="B343:D343"/>
    <mergeCell ref="A1:E1"/>
    <mergeCell ref="A2:E2"/>
    <mergeCell ref="A3:E3"/>
    <mergeCell ref="A4:E4"/>
    <mergeCell ref="A6:E6"/>
    <mergeCell ref="A438:E438"/>
    <mergeCell ref="A415:E415"/>
    <mergeCell ref="A386:E386"/>
    <mergeCell ref="A376:E376"/>
    <mergeCell ref="A21:E21"/>
    <mergeCell ref="A22:A33"/>
    <mergeCell ref="A35:A48"/>
    <mergeCell ref="A57:D57"/>
    <mergeCell ref="A58:E58"/>
    <mergeCell ref="A59:A70"/>
    <mergeCell ref="B71:D71"/>
    <mergeCell ref="A72:A83"/>
    <mergeCell ref="B34:D34"/>
    <mergeCell ref="A123:E123"/>
    <mergeCell ref="A124:A130"/>
    <mergeCell ref="B131:D131"/>
    <mergeCell ref="A132:A138"/>
    <mergeCell ref="B139:D139"/>
    <mergeCell ref="A148:D148"/>
  </mergeCells>
  <phoneticPr fontId="11" type="noConversion"/>
  <printOptions horizontalCentered="1"/>
  <pageMargins left="0.25" right="0.25" top="0.5" bottom="0.5" header="0.25" footer="0.25"/>
  <pageSetup scale="80" fitToWidth="3" fitToHeight="3" orientation="landscape" horizontalDpi="4294967293" r:id="rId1"/>
  <headerFooter alignWithMargins="0">
    <oddFooter>Page &amp;P of &amp;N</oddFooter>
  </headerFooter>
  <rowBreaks count="3" manualBreakCount="3">
    <brk id="375" max="5" man="1"/>
    <brk id="437" max="5" man="1"/>
    <brk id="414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1286A-87FA-4D4F-837E-AD2C2B1C15C3}">
  <dimension ref="A1:AA57"/>
  <sheetViews>
    <sheetView zoomScale="90" zoomScaleNormal="90" zoomScaleSheetLayoutView="100" workbookViewId="0">
      <pane ySplit="5" topLeftCell="A6" activePane="bottomLeft" state="frozen"/>
      <selection pane="bottomLeft" activeCell="A6" sqref="A6:C6"/>
    </sheetView>
  </sheetViews>
  <sheetFormatPr defaultColWidth="9.140625" defaultRowHeight="12.75" x14ac:dyDescent="0.2"/>
  <cols>
    <col min="1" max="1" width="18.85546875" style="13" customWidth="1"/>
    <col min="2" max="2" width="51.85546875" style="14" customWidth="1"/>
    <col min="3" max="3" width="16.7109375" style="13" customWidth="1"/>
    <col min="4" max="16384" width="9.140625" style="13"/>
  </cols>
  <sheetData>
    <row r="1" spans="1:7" ht="18.75" x14ac:dyDescent="0.2">
      <c r="A1" s="149" t="s">
        <v>0</v>
      </c>
      <c r="B1" s="150"/>
      <c r="C1" s="151"/>
      <c r="D1" s="30"/>
    </row>
    <row r="2" spans="1:7" ht="15.75" x14ac:dyDescent="0.2">
      <c r="A2" s="152" t="s">
        <v>1</v>
      </c>
      <c r="B2" s="153"/>
      <c r="C2" s="154"/>
      <c r="D2" s="30"/>
    </row>
    <row r="3" spans="1:7" ht="15.75" customHeight="1" x14ac:dyDescent="0.2">
      <c r="A3" s="152" t="s">
        <v>86</v>
      </c>
      <c r="B3" s="153"/>
      <c r="C3" s="154"/>
      <c r="D3" s="30"/>
    </row>
    <row r="4" spans="1:7" ht="11.65" customHeight="1" x14ac:dyDescent="0.2">
      <c r="A4" s="155"/>
      <c r="B4" s="156"/>
      <c r="C4" s="157"/>
      <c r="D4" s="15"/>
    </row>
    <row r="5" spans="1:7" ht="15" customHeight="1" thickBot="1" x14ac:dyDescent="0.25">
      <c r="A5" s="29" t="s">
        <v>87</v>
      </c>
      <c r="B5" s="28" t="s">
        <v>88</v>
      </c>
      <c r="C5" s="27" t="s">
        <v>89</v>
      </c>
    </row>
    <row r="6" spans="1:7" x14ac:dyDescent="0.2">
      <c r="A6" s="146" t="s">
        <v>90</v>
      </c>
      <c r="B6" s="147"/>
      <c r="C6" s="148"/>
    </row>
    <row r="7" spans="1:7" x14ac:dyDescent="0.2">
      <c r="A7" s="146" t="s">
        <v>91</v>
      </c>
      <c r="B7" s="147"/>
      <c r="C7" s="148"/>
    </row>
    <row r="8" spans="1:7" x14ac:dyDescent="0.2">
      <c r="A8" s="22"/>
      <c r="B8" s="26"/>
      <c r="C8" s="25"/>
    </row>
    <row r="9" spans="1:7" x14ac:dyDescent="0.2">
      <c r="A9" s="22" t="s">
        <v>13</v>
      </c>
      <c r="B9" s="20"/>
      <c r="C9" s="19">
        <v>0</v>
      </c>
    </row>
    <row r="10" spans="1:7" x14ac:dyDescent="0.2">
      <c r="A10" s="22"/>
      <c r="B10" s="20"/>
      <c r="C10" s="19">
        <v>0</v>
      </c>
    </row>
    <row r="11" spans="1:7" x14ac:dyDescent="0.2">
      <c r="A11" s="22"/>
      <c r="B11" s="20"/>
      <c r="C11" s="19">
        <v>0</v>
      </c>
    </row>
    <row r="12" spans="1:7" x14ac:dyDescent="0.2">
      <c r="A12" s="22"/>
      <c r="B12" s="20"/>
      <c r="C12" s="19">
        <v>0</v>
      </c>
    </row>
    <row r="13" spans="1:7" x14ac:dyDescent="0.2">
      <c r="A13" s="21"/>
      <c r="B13" s="20"/>
      <c r="C13" s="19">
        <v>0</v>
      </c>
      <c r="G13" s="24"/>
    </row>
    <row r="14" spans="1:7" x14ac:dyDescent="0.2">
      <c r="A14" s="21"/>
      <c r="B14" s="20"/>
      <c r="C14" s="19">
        <v>0</v>
      </c>
    </row>
    <row r="15" spans="1:7" x14ac:dyDescent="0.2">
      <c r="A15" s="21"/>
      <c r="B15" s="20"/>
      <c r="C15" s="19">
        <v>0</v>
      </c>
    </row>
    <row r="16" spans="1:7" x14ac:dyDescent="0.2">
      <c r="A16" s="22" t="s">
        <v>92</v>
      </c>
      <c r="B16" s="20"/>
      <c r="C16" s="19">
        <v>0</v>
      </c>
    </row>
    <row r="17" spans="1:3" x14ac:dyDescent="0.2">
      <c r="A17" s="21"/>
      <c r="B17" s="20"/>
      <c r="C17" s="19">
        <v>0</v>
      </c>
    </row>
    <row r="18" spans="1:3" x14ac:dyDescent="0.2">
      <c r="A18" s="21"/>
      <c r="B18" s="20"/>
      <c r="C18" s="19">
        <v>0</v>
      </c>
    </row>
    <row r="19" spans="1:3" x14ac:dyDescent="0.2">
      <c r="A19" s="21"/>
      <c r="B19" s="20"/>
      <c r="C19" s="19">
        <v>0</v>
      </c>
    </row>
    <row r="20" spans="1:3" x14ac:dyDescent="0.2">
      <c r="A20" s="21"/>
      <c r="B20" s="20"/>
      <c r="C20" s="19">
        <v>0</v>
      </c>
    </row>
    <row r="21" spans="1:3" x14ac:dyDescent="0.2">
      <c r="A21" s="21"/>
      <c r="B21" s="20"/>
      <c r="C21" s="19">
        <v>0</v>
      </c>
    </row>
    <row r="22" spans="1:3" x14ac:dyDescent="0.2">
      <c r="A22" s="23"/>
      <c r="B22" s="20"/>
      <c r="C22" s="19">
        <v>0</v>
      </c>
    </row>
    <row r="23" spans="1:3" x14ac:dyDescent="0.2">
      <c r="A23" s="22" t="s">
        <v>25</v>
      </c>
      <c r="B23" s="20"/>
      <c r="C23" s="19">
        <v>0</v>
      </c>
    </row>
    <row r="24" spans="1:3" x14ac:dyDescent="0.2">
      <c r="A24" s="21"/>
      <c r="B24" s="20"/>
      <c r="C24" s="19">
        <v>0</v>
      </c>
    </row>
    <row r="25" spans="1:3" x14ac:dyDescent="0.2">
      <c r="A25" s="21"/>
      <c r="B25" s="20"/>
      <c r="C25" s="19">
        <v>0</v>
      </c>
    </row>
    <row r="26" spans="1:3" x14ac:dyDescent="0.2">
      <c r="A26" s="21"/>
      <c r="B26" s="20"/>
      <c r="C26" s="19">
        <v>0</v>
      </c>
    </row>
    <row r="27" spans="1:3" x14ac:dyDescent="0.2">
      <c r="A27" s="21"/>
      <c r="B27" s="20"/>
      <c r="C27" s="19">
        <v>0</v>
      </c>
    </row>
    <row r="28" spans="1:3" x14ac:dyDescent="0.2">
      <c r="A28" s="23"/>
      <c r="B28" s="20"/>
      <c r="C28" s="19">
        <v>0</v>
      </c>
    </row>
    <row r="29" spans="1:3" x14ac:dyDescent="0.2">
      <c r="A29" s="21"/>
      <c r="B29" s="20"/>
      <c r="C29" s="19">
        <v>0</v>
      </c>
    </row>
    <row r="30" spans="1:3" x14ac:dyDescent="0.2">
      <c r="A30" s="22" t="s">
        <v>93</v>
      </c>
      <c r="B30" s="20"/>
      <c r="C30" s="19">
        <v>0</v>
      </c>
    </row>
    <row r="31" spans="1:3" x14ac:dyDescent="0.2">
      <c r="A31" s="21"/>
      <c r="B31" s="20"/>
      <c r="C31" s="19">
        <v>0</v>
      </c>
    </row>
    <row r="32" spans="1:3" x14ac:dyDescent="0.2">
      <c r="A32" s="21"/>
      <c r="B32" s="20"/>
      <c r="C32" s="19">
        <v>0</v>
      </c>
    </row>
    <row r="33" spans="1:3" x14ac:dyDescent="0.2">
      <c r="A33" s="21"/>
      <c r="B33" s="20"/>
      <c r="C33" s="19">
        <v>0</v>
      </c>
    </row>
    <row r="34" spans="1:3" x14ac:dyDescent="0.2">
      <c r="A34" s="21"/>
      <c r="B34" s="20"/>
      <c r="C34" s="19">
        <v>0</v>
      </c>
    </row>
    <row r="35" spans="1:3" x14ac:dyDescent="0.2">
      <c r="A35" s="23"/>
      <c r="B35" s="20"/>
      <c r="C35" s="19">
        <v>0</v>
      </c>
    </row>
    <row r="36" spans="1:3" x14ac:dyDescent="0.2">
      <c r="A36" s="22" t="s">
        <v>94</v>
      </c>
      <c r="B36" s="20"/>
      <c r="C36" s="19">
        <v>0</v>
      </c>
    </row>
    <row r="37" spans="1:3" x14ac:dyDescent="0.2">
      <c r="A37" s="21"/>
      <c r="B37" s="20"/>
      <c r="C37" s="19">
        <v>0</v>
      </c>
    </row>
    <row r="38" spans="1:3" x14ac:dyDescent="0.2">
      <c r="A38" s="21"/>
      <c r="B38" s="20"/>
      <c r="C38" s="19">
        <v>0</v>
      </c>
    </row>
    <row r="39" spans="1:3" x14ac:dyDescent="0.2">
      <c r="A39" s="21"/>
      <c r="B39" s="20"/>
      <c r="C39" s="19">
        <v>0</v>
      </c>
    </row>
    <row r="40" spans="1:3" x14ac:dyDescent="0.2">
      <c r="A40" s="22" t="s">
        <v>95</v>
      </c>
      <c r="B40" s="20"/>
      <c r="C40" s="19">
        <v>0</v>
      </c>
    </row>
    <row r="41" spans="1:3" x14ac:dyDescent="0.2">
      <c r="A41" s="23"/>
      <c r="B41" s="20"/>
      <c r="C41" s="19">
        <v>0</v>
      </c>
    </row>
    <row r="42" spans="1:3" x14ac:dyDescent="0.2">
      <c r="A42" s="21"/>
      <c r="B42" s="20"/>
      <c r="C42" s="19">
        <v>0</v>
      </c>
    </row>
    <row r="43" spans="1:3" x14ac:dyDescent="0.2">
      <c r="A43" s="21"/>
      <c r="B43" s="20"/>
      <c r="C43" s="19">
        <v>0</v>
      </c>
    </row>
    <row r="44" spans="1:3" x14ac:dyDescent="0.2">
      <c r="A44" s="22" t="s">
        <v>96</v>
      </c>
      <c r="B44" s="20"/>
      <c r="C44" s="19">
        <v>0</v>
      </c>
    </row>
    <row r="45" spans="1:3" x14ac:dyDescent="0.2">
      <c r="A45" s="21"/>
      <c r="B45" s="20"/>
      <c r="C45" s="19">
        <v>0</v>
      </c>
    </row>
    <row r="46" spans="1:3" x14ac:dyDescent="0.2">
      <c r="A46" s="23"/>
      <c r="B46" s="20"/>
      <c r="C46" s="19">
        <v>0</v>
      </c>
    </row>
    <row r="47" spans="1:3" x14ac:dyDescent="0.2">
      <c r="A47" s="21"/>
      <c r="B47" s="20"/>
      <c r="C47" s="19">
        <v>0</v>
      </c>
    </row>
    <row r="48" spans="1:3" x14ac:dyDescent="0.2">
      <c r="A48" s="21"/>
      <c r="B48" s="20"/>
      <c r="C48" s="19">
        <v>0</v>
      </c>
    </row>
    <row r="49" spans="1:27" x14ac:dyDescent="0.2">
      <c r="A49" s="22" t="s">
        <v>97</v>
      </c>
      <c r="B49" s="20"/>
      <c r="C49" s="19">
        <v>0</v>
      </c>
    </row>
    <row r="50" spans="1:27" x14ac:dyDescent="0.2">
      <c r="A50" s="21"/>
      <c r="B50" s="20"/>
      <c r="C50" s="19">
        <v>0</v>
      </c>
    </row>
    <row r="51" spans="1:27" ht="13.5" thickBot="1" x14ac:dyDescent="0.25">
      <c r="A51" s="21"/>
      <c r="B51" s="20"/>
      <c r="C51" s="19">
        <v>0</v>
      </c>
    </row>
    <row r="52" spans="1:27" ht="12.4" customHeight="1" thickBot="1" x14ac:dyDescent="0.25">
      <c r="A52" s="18"/>
      <c r="B52" s="17"/>
      <c r="C52" s="16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</row>
    <row r="53" spans="1:27" x14ac:dyDescent="0.2">
      <c r="B53" s="13"/>
    </row>
    <row r="54" spans="1:27" x14ac:dyDescent="0.2">
      <c r="B54" s="13"/>
    </row>
    <row r="55" spans="1:27" x14ac:dyDescent="0.2">
      <c r="B55" s="13"/>
    </row>
    <row r="56" spans="1:27" x14ac:dyDescent="0.2">
      <c r="B56" s="13"/>
    </row>
    <row r="57" spans="1:27" x14ac:dyDescent="0.2">
      <c r="B57" s="13"/>
    </row>
  </sheetData>
  <sheetProtection selectLockedCells="1" selectUnlockedCells="1"/>
  <mergeCells count="6">
    <mergeCell ref="A7:C7"/>
    <mergeCell ref="A1:C1"/>
    <mergeCell ref="A2:C2"/>
    <mergeCell ref="A3:C3"/>
    <mergeCell ref="A4:C4"/>
    <mergeCell ref="A6:C6"/>
  </mergeCells>
  <printOptions horizontalCentered="1"/>
  <pageMargins left="0" right="0" top="0.25" bottom="0.25" header="0.25" footer="0.25"/>
  <pageSetup scale="85" fitToWidth="3" fitToHeight="3" orientation="landscape" horizontalDpi="4294967293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PARCS Pricing</vt:lpstr>
      <vt:lpstr>PARTS COST LIST</vt:lpstr>
      <vt:lpstr>'PARCS Pricing'!Print_Area</vt:lpstr>
      <vt:lpstr>'PARTS COST LIST'!Print_Area</vt:lpstr>
      <vt:lpstr>'PARCS Pricing'!Print_Titles</vt:lpstr>
      <vt:lpstr>'PARTS COST LIST'!Print_Titles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adam</dc:creator>
  <cp:keywords/>
  <dc:description/>
  <cp:lastModifiedBy>James Maglothin</cp:lastModifiedBy>
  <cp:revision/>
  <cp:lastPrinted>2023-12-28T17:51:45Z</cp:lastPrinted>
  <dcterms:created xsi:type="dcterms:W3CDTF">2021-06-03T16:39:23Z</dcterms:created>
  <dcterms:modified xsi:type="dcterms:W3CDTF">2024-01-05T20:34:56Z</dcterms:modified>
  <cp:category/>
  <cp:contentStatus/>
</cp:coreProperties>
</file>