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Airports\Sacramento\PGS\Phase 2 - Procurement\Vendor Questions\"/>
    </mc:Choice>
  </mc:AlternateContent>
  <xr:revisionPtr revIDLastSave="0" documentId="8_{46F6FD0E-5CB5-4342-A048-73A1655027F4}" xr6:coauthVersionLast="47" xr6:coauthVersionMax="47" xr10:uidLastSave="{00000000-0000-0000-0000-000000000000}"/>
  <bookViews>
    <workbookView xWindow="-110" yWindow="-110" windowWidth="27580" windowHeight="17740" xr2:uid="{C2F96AA4-3885-4D6B-9ACE-1218D76B13A5}"/>
  </bookViews>
  <sheets>
    <sheet name="PGS OPC" sheetId="1" r:id="rId1"/>
    <sheet name="PARTS COST LIST" sheetId="2" r:id="rId2"/>
  </sheets>
  <definedNames>
    <definedName name="inf" localSheetId="1">#REF!</definedName>
    <definedName name="inf">#REF!</definedName>
    <definedName name="POF" localSheetId="1">'PARTS COST LIST'!#REF!</definedName>
    <definedName name="_xlnm.Print_Area" localSheetId="1">'PARTS COST LIST'!$A$6:$C$36</definedName>
    <definedName name="_xlnm.Print_Area" localSheetId="0">'PGS OPC'!$A$1:$E$97</definedName>
    <definedName name="_xlnm.Print_Titles" localSheetId="1">'PARTS COST LIST'!$1:$5</definedName>
    <definedName name="_xlnm.Print_Titles" localSheetId="0">'PGS OPC'!$1:$5</definedName>
    <definedName name="unitcost" localSheetId="1">#REF!</definedName>
    <definedName name="unitco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C33" i="1"/>
  <c r="E33" i="1" s="1"/>
  <c r="C30" i="1"/>
  <c r="E30" i="1" s="1"/>
  <c r="C29" i="1"/>
  <c r="E29" i="1" s="1"/>
  <c r="C37" i="1"/>
  <c r="E37" i="1" s="1"/>
  <c r="C22" i="1"/>
  <c r="E22" i="1" s="1"/>
  <c r="C23" i="1"/>
  <c r="E23" i="1" s="1"/>
  <c r="C24" i="1"/>
  <c r="E24" i="1" s="1"/>
  <c r="C25" i="1"/>
  <c r="E25" i="1" s="1"/>
  <c r="C26" i="1"/>
  <c r="C36" i="1"/>
  <c r="E36" i="1" s="1"/>
  <c r="C38" i="1"/>
  <c r="E38" i="1" s="1"/>
  <c r="C39" i="1"/>
  <c r="C40" i="1"/>
  <c r="C41" i="1"/>
  <c r="E41" i="1" s="1"/>
  <c r="C42" i="1"/>
  <c r="E42" i="1" s="1"/>
  <c r="C27" i="1"/>
  <c r="C28" i="1"/>
  <c r="C31" i="1"/>
  <c r="C32" i="1"/>
  <c r="C34" i="1"/>
  <c r="E34" i="1" s="1"/>
  <c r="C35" i="1"/>
  <c r="E35" i="1" s="1"/>
  <c r="H43" i="1"/>
  <c r="I43" i="1"/>
  <c r="J43" i="1"/>
  <c r="K43" i="1"/>
  <c r="L43" i="1"/>
  <c r="E46" i="1"/>
  <c r="G43" i="1"/>
  <c r="E50" i="1"/>
  <c r="E49" i="1"/>
  <c r="E48" i="1"/>
  <c r="E45" i="1"/>
  <c r="E44" i="1"/>
  <c r="E47" i="1"/>
  <c r="E43" i="1"/>
  <c r="E8" i="1"/>
  <c r="E84" i="1" l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83" i="1"/>
  <c r="E56" i="1"/>
  <c r="E57" i="1"/>
  <c r="E58" i="1"/>
  <c r="E59" i="1"/>
  <c r="E60" i="1"/>
  <c r="E61" i="1"/>
  <c r="E62" i="1"/>
  <c r="E63" i="1"/>
  <c r="E64" i="1"/>
  <c r="E55" i="1"/>
  <c r="E70" i="1"/>
  <c r="E14" i="1" l="1"/>
  <c r="E75" i="1"/>
  <c r="E74" i="1"/>
  <c r="E73" i="1"/>
  <c r="E72" i="1"/>
  <c r="E71" i="1"/>
  <c r="E69" i="1"/>
  <c r="E68" i="1"/>
  <c r="E67" i="1"/>
  <c r="E52" i="1"/>
  <c r="E40" i="1"/>
  <c r="E39" i="1"/>
  <c r="E32" i="1"/>
  <c r="E31" i="1"/>
  <c r="E28" i="1"/>
  <c r="E27" i="1"/>
  <c r="E26" i="1"/>
  <c r="E21" i="1"/>
  <c r="E20" i="1"/>
  <c r="E19" i="1"/>
  <c r="E15" i="1"/>
  <c r="E11" i="1"/>
  <c r="E13" i="1"/>
  <c r="E10" i="1"/>
  <c r="E9" i="1"/>
  <c r="E7" i="1"/>
  <c r="E51" i="1" l="1"/>
  <c r="E53" i="1" s="1"/>
  <c r="E17" i="1"/>
  <c r="E65" i="1" l="1"/>
  <c r="E76" i="1" l="1"/>
  <c r="E77" i="1" s="1"/>
  <c r="E78" i="1" l="1"/>
  <c r="E80" i="1" s="1"/>
</calcChain>
</file>

<file path=xl/sharedStrings.xml><?xml version="1.0" encoding="utf-8"?>
<sst xmlns="http://schemas.openxmlformats.org/spreadsheetml/2006/main" count="119" uniqueCount="77">
  <si>
    <t>Location</t>
  </si>
  <si>
    <t>Description</t>
  </si>
  <si>
    <t># Units</t>
  </si>
  <si>
    <t>Unit Cost</t>
  </si>
  <si>
    <t>Extended Cost</t>
  </si>
  <si>
    <t>Subtotal</t>
  </si>
  <si>
    <t>Total</t>
  </si>
  <si>
    <t>Spare Parts</t>
  </si>
  <si>
    <t>Project Services</t>
  </si>
  <si>
    <t>Recurring Costs</t>
  </si>
  <si>
    <t>Recurring Costs*</t>
  </si>
  <si>
    <t>Hardware, Software, and Services Subtotal</t>
  </si>
  <si>
    <t>Back-End Systems</t>
  </si>
  <si>
    <t>Appendix B Price Proposal Form</t>
  </si>
  <si>
    <t>Whole component pricing will use the prices in the Price Proposal Form</t>
  </si>
  <si>
    <t>Prices to be Used for Years 2-8 of this Contract if not Covered by the Post-Warranty Service Agreement</t>
  </si>
  <si>
    <t xml:space="preserve">Unit Cost </t>
  </si>
  <si>
    <t>PART DESCRIPTION</t>
  </si>
  <si>
    <t>Device</t>
  </si>
  <si>
    <t>Commissioning/Acceptance Testing</t>
  </si>
  <si>
    <t>Freight &amp; Storage</t>
  </si>
  <si>
    <t>Training</t>
  </si>
  <si>
    <t>Project Management</t>
  </si>
  <si>
    <t>Contingency</t>
  </si>
  <si>
    <t>Sacramento International Airport</t>
  </si>
  <si>
    <t>Appendix B Parts Cost List</t>
  </si>
  <si>
    <t>Servers / Software</t>
  </si>
  <si>
    <t>Installation</t>
  </si>
  <si>
    <t>2-Year Warranty</t>
  </si>
  <si>
    <t>Post-Warranty Maintenance - Year 1</t>
  </si>
  <si>
    <t>Post-Warranty Maintenance - Year 2</t>
  </si>
  <si>
    <t>Post-Warranty Maintenance - Year 3</t>
  </si>
  <si>
    <t>Post-Warranty Maintenance - Year 4</t>
  </si>
  <si>
    <t>Post-Warranty Maintenance - Year 5</t>
  </si>
  <si>
    <t>Post-Warranty Maintenance - Year 6</t>
  </si>
  <si>
    <t>Post-Warranty Maintenance - Year 7</t>
  </si>
  <si>
    <t>Post-Warranty Maintenance - Year 8</t>
  </si>
  <si>
    <t>Annual</t>
  </si>
  <si>
    <t>Parking Guidance System</t>
  </si>
  <si>
    <t>Communication Network Equipment</t>
  </si>
  <si>
    <t>PGS Server Hardware</t>
  </si>
  <si>
    <t>PGS Application Software</t>
  </si>
  <si>
    <t>PGS Hardware</t>
  </si>
  <si>
    <t>PGS Equipment</t>
  </si>
  <si>
    <t>Design Submittals</t>
  </si>
  <si>
    <t>PGS TOTAL</t>
  </si>
  <si>
    <t>Annual Cloud Hosting Fee (if applicable)</t>
  </si>
  <si>
    <t>Helix Level Entry Sign - 7" Characters</t>
  </si>
  <si>
    <t>Aisle Sign - 5" Characters</t>
  </si>
  <si>
    <t>Roof Level Space Detection Cameras</t>
  </si>
  <si>
    <t>Ultrasonic Space Detection Sensors (if applicable)</t>
  </si>
  <si>
    <t>Camera Space Detection Sensors (if applicable)</t>
  </si>
  <si>
    <t>Cable/Sensor Mounting Strut and Brackets</t>
  </si>
  <si>
    <t>Cabling</t>
  </si>
  <si>
    <t>Data Consolidators</t>
  </si>
  <si>
    <t>L1</t>
  </si>
  <si>
    <t>L3</t>
  </si>
  <si>
    <t>L4</t>
  </si>
  <si>
    <t>L5</t>
  </si>
  <si>
    <t>L6</t>
  </si>
  <si>
    <t>Power Supplies</t>
  </si>
  <si>
    <t>Additional Roof Level Poles Required for Full Camera Coverage</t>
  </si>
  <si>
    <t>Cloud Hosting Set Up (if applicable)</t>
  </si>
  <si>
    <t>Sign Counts</t>
  </si>
  <si>
    <t>L2</t>
  </si>
  <si>
    <t>7" LED Modules</t>
  </si>
  <si>
    <t>Matrix Sign LED Modules</t>
  </si>
  <si>
    <t>5" LED Modules</t>
  </si>
  <si>
    <t>ParkingGuidance System</t>
  </si>
  <si>
    <t>SMF Website Interface</t>
  </si>
  <si>
    <t>Applications, Integrations and Interfaces</t>
  </si>
  <si>
    <t>Matrix LED Dynamic Sign 240" W x 180" H - Daily vs. Garage</t>
  </si>
  <si>
    <t>Matrix LED Dynamic Sign 80" W x 160" H - Level 1 Monument</t>
  </si>
  <si>
    <t>Annual Mobile Application Hosting Fee (if applicable)</t>
  </si>
  <si>
    <t>Mobile Application Develpoment</t>
  </si>
  <si>
    <t>Matrix LED Dynamic Sign 300" W x 60" H - Upper Levels vs. Level 1</t>
  </si>
  <si>
    <t>ROADS Nightly Data Export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</si>
</sst>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14" x14ac:knownFonts="1">
    <font>
      <sz val="10"/>
      <name val="Arial"/>
    </font>
    <font>
      <sz val="10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b/>
      <sz val="12"/>
      <name val="Calibri"/>
      <family val="2"/>
    </font>
    <font>
      <b/>
      <sz val="10"/>
      <color theme="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b/>
      <sz val="11"/>
      <name val="Calibri"/>
      <family val="2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sz val="8"/>
      <name val="Arial"/>
      <family val="2"/>
    </font>
    <font>
      <b/>
      <sz val="10"/>
      <color rgb="FFFF0000"/>
      <name val="Calibri"/>
      <family val="2"/>
    </font>
    <font>
      <sz val="14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DCC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117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164" fontId="6" fillId="2" borderId="0" xfId="1" applyNumberFormat="1" applyFont="1" applyFill="1" applyBorder="1" applyAlignment="1">
      <alignment vertical="center"/>
    </xf>
    <xf numFmtId="0" fontId="6" fillId="2" borderId="0" xfId="0" applyFont="1" applyFill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/>
    </xf>
    <xf numFmtId="8" fontId="1" fillId="7" borderId="7" xfId="0" applyNumberFormat="1" applyFont="1" applyFill="1" applyBorder="1" applyProtection="1">
      <protection locked="0"/>
    </xf>
    <xf numFmtId="8" fontId="1" fillId="2" borderId="8" xfId="1" applyNumberFormat="1" applyFont="1" applyFill="1" applyBorder="1" applyProtection="1"/>
    <xf numFmtId="0" fontId="1" fillId="0" borderId="0" xfId="4" applyFont="1" applyAlignment="1">
      <alignment vertical="center"/>
    </xf>
    <xf numFmtId="0" fontId="1" fillId="0" borderId="0" xfId="4" applyFont="1" applyAlignment="1">
      <alignment vertical="center" wrapText="1"/>
    </xf>
    <xf numFmtId="0" fontId="1" fillId="2" borderId="0" xfId="4" applyFont="1" applyFill="1" applyAlignment="1">
      <alignment vertical="center"/>
    </xf>
    <xf numFmtId="165" fontId="1" fillId="6" borderId="11" xfId="4" applyNumberFormat="1" applyFont="1" applyFill="1" applyBorder="1" applyAlignment="1">
      <alignment vertical="center"/>
    </xf>
    <xf numFmtId="0" fontId="8" fillId="6" borderId="4" xfId="4" applyFont="1" applyFill="1" applyBorder="1" applyAlignment="1">
      <alignment horizontal="right" vertical="center" wrapText="1"/>
    </xf>
    <xf numFmtId="0" fontId="1" fillId="6" borderId="12" xfId="4" applyFont="1" applyFill="1" applyBorder="1" applyAlignment="1">
      <alignment vertical="center"/>
    </xf>
    <xf numFmtId="8" fontId="1" fillId="7" borderId="8" xfId="4" applyNumberFormat="1" applyFont="1" applyFill="1" applyBorder="1" applyAlignment="1" applyProtection="1">
      <alignment vertical="center"/>
      <protection locked="0"/>
    </xf>
    <xf numFmtId="49" fontId="1" fillId="7" borderId="7" xfId="4" applyNumberFormat="1" applyFont="1" applyFill="1" applyBorder="1" applyAlignment="1" applyProtection="1">
      <alignment vertical="center" wrapText="1"/>
      <protection locked="0"/>
    </xf>
    <xf numFmtId="0" fontId="1" fillId="2" borderId="9" xfId="4" applyFont="1" applyFill="1" applyBorder="1" applyAlignment="1">
      <alignment vertical="center"/>
    </xf>
    <xf numFmtId="0" fontId="7" fillId="2" borderId="9" xfId="4" applyFont="1" applyFill="1" applyBorder="1" applyAlignment="1">
      <alignment vertical="center"/>
    </xf>
    <xf numFmtId="0" fontId="1" fillId="0" borderId="9" xfId="4" applyFont="1" applyBorder="1" applyAlignment="1">
      <alignment vertical="center"/>
    </xf>
    <xf numFmtId="0" fontId="2" fillId="0" borderId="0" xfId="4"/>
    <xf numFmtId="165" fontId="1" fillId="2" borderId="10" xfId="4" applyNumberFormat="1" applyFont="1" applyFill="1" applyBorder="1" applyAlignment="1">
      <alignment vertical="center"/>
    </xf>
    <xf numFmtId="0" fontId="9" fillId="2" borderId="0" xfId="4" applyFont="1" applyFill="1" applyAlignment="1">
      <alignment vertical="center" wrapText="1"/>
    </xf>
    <xf numFmtId="0" fontId="6" fillId="5" borderId="13" xfId="4" applyFont="1" applyFill="1" applyBorder="1" applyAlignment="1">
      <alignment horizontal="center" vertical="center"/>
    </xf>
    <xf numFmtId="0" fontId="6" fillId="5" borderId="14" xfId="4" applyFont="1" applyFill="1" applyBorder="1" applyAlignment="1">
      <alignment horizontal="center" vertical="center" wrapText="1"/>
    </xf>
    <xf numFmtId="0" fontId="6" fillId="5" borderId="15" xfId="4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8" fontId="1" fillId="7" borderId="21" xfId="0" applyNumberFormat="1" applyFont="1" applyFill="1" applyBorder="1" applyProtection="1">
      <protection locked="0"/>
    </xf>
    <xf numFmtId="8" fontId="1" fillId="2" borderId="22" xfId="1" applyNumberFormat="1" applyFont="1" applyFill="1" applyBorder="1" applyProtection="1"/>
    <xf numFmtId="0" fontId="1" fillId="2" borderId="7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164" fontId="6" fillId="2" borderId="8" xfId="1" applyNumberFormat="1" applyFont="1" applyFill="1" applyBorder="1" applyAlignment="1">
      <alignment vertical="center"/>
    </xf>
    <xf numFmtId="0" fontId="6" fillId="2" borderId="30" xfId="0" applyFont="1" applyFill="1" applyBorder="1" applyAlignment="1">
      <alignment horizontal="right" vertical="center" wrapText="1"/>
    </xf>
    <xf numFmtId="164" fontId="6" fillId="2" borderId="31" xfId="1" applyNumberFormat="1" applyFont="1" applyFill="1" applyBorder="1" applyAlignment="1">
      <alignment vertical="center"/>
    </xf>
    <xf numFmtId="0" fontId="6" fillId="8" borderId="25" xfId="0" applyFont="1" applyFill="1" applyBorder="1" applyAlignment="1">
      <alignment horizontal="center" vertical="center"/>
    </xf>
    <xf numFmtId="0" fontId="6" fillId="8" borderId="26" xfId="0" applyFont="1" applyFill="1" applyBorder="1" applyAlignment="1">
      <alignment horizontal="center" vertical="center"/>
    </xf>
    <xf numFmtId="0" fontId="1" fillId="4" borderId="7" xfId="2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6" fillId="8" borderId="26" xfId="0" applyFont="1" applyFill="1" applyBorder="1" applyAlignment="1">
      <alignment horizontal="center" vertical="center" wrapText="1"/>
    </xf>
    <xf numFmtId="164" fontId="6" fillId="8" borderId="27" xfId="1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9" xfId="0" applyFont="1" applyFill="1" applyBorder="1" applyAlignment="1">
      <alignment vertical="center"/>
    </xf>
    <xf numFmtId="0" fontId="1" fillId="2" borderId="30" xfId="0" applyFont="1" applyFill="1" applyBorder="1" applyAlignment="1">
      <alignment horizontal="center" vertical="center"/>
    </xf>
    <xf numFmtId="165" fontId="1" fillId="2" borderId="30" xfId="0" applyNumberFormat="1" applyFont="1" applyFill="1" applyBorder="1" applyAlignment="1">
      <alignment vertical="center"/>
    </xf>
    <xf numFmtId="164" fontId="6" fillId="0" borderId="31" xfId="0" applyNumberFormat="1" applyFont="1" applyBorder="1" applyAlignment="1">
      <alignment vertical="center"/>
    </xf>
    <xf numFmtId="0" fontId="3" fillId="6" borderId="4" xfId="0" applyFont="1" applyFill="1" applyBorder="1" applyAlignment="1">
      <alignment horizontal="right" vertical="center" wrapText="1"/>
    </xf>
    <xf numFmtId="0" fontId="13" fillId="6" borderId="12" xfId="0" applyFont="1" applyFill="1" applyBorder="1" applyAlignment="1">
      <alignment vertical="center"/>
    </xf>
    <xf numFmtId="0" fontId="13" fillId="6" borderId="4" xfId="0" applyFont="1" applyFill="1" applyBorder="1" applyAlignment="1">
      <alignment horizontal="center" vertical="center"/>
    </xf>
    <xf numFmtId="165" fontId="13" fillId="6" borderId="4" xfId="0" applyNumberFormat="1" applyFont="1" applyFill="1" applyBorder="1" applyAlignment="1">
      <alignment vertical="center"/>
    </xf>
    <xf numFmtId="164" fontId="3" fillId="6" borderId="11" xfId="1" applyNumberFormat="1" applyFont="1" applyFill="1" applyBorder="1" applyAlignment="1">
      <alignment vertical="center"/>
    </xf>
    <xf numFmtId="0" fontId="1" fillId="2" borderId="30" xfId="0" applyFont="1" applyFill="1" applyBorder="1" applyAlignment="1">
      <alignment vertical="center" wrapText="1"/>
    </xf>
    <xf numFmtId="8" fontId="1" fillId="7" borderId="30" xfId="0" applyNumberFormat="1" applyFont="1" applyFill="1" applyBorder="1" applyProtection="1">
      <protection locked="0"/>
    </xf>
    <xf numFmtId="8" fontId="1" fillId="2" borderId="31" xfId="1" applyNumberFormat="1" applyFont="1" applyFill="1" applyBorder="1" applyProtection="1"/>
    <xf numFmtId="0" fontId="1" fillId="2" borderId="33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vertical="center" wrapText="1"/>
    </xf>
    <xf numFmtId="8" fontId="1" fillId="7" borderId="33" xfId="0" applyNumberFormat="1" applyFont="1" applyFill="1" applyBorder="1" applyProtection="1">
      <protection locked="0"/>
    </xf>
    <xf numFmtId="8" fontId="1" fillId="2" borderId="32" xfId="1" applyNumberFormat="1" applyFont="1" applyFill="1" applyBorder="1" applyProtection="1"/>
    <xf numFmtId="0" fontId="1" fillId="2" borderId="0" xfId="0" applyFont="1" applyFill="1" applyAlignment="1">
      <alignment vertical="center" wrapText="1"/>
    </xf>
    <xf numFmtId="8" fontId="1" fillId="2" borderId="10" xfId="1" applyNumberFormat="1" applyFont="1" applyFill="1" applyBorder="1" applyProtection="1"/>
    <xf numFmtId="38" fontId="1" fillId="7" borderId="7" xfId="0" applyNumberFormat="1" applyFont="1" applyFill="1" applyBorder="1" applyAlignment="1" applyProtection="1">
      <alignment horizontal="center" vertical="center"/>
      <protection locked="0"/>
    </xf>
    <xf numFmtId="8" fontId="1" fillId="2" borderId="0" xfId="0" applyNumberFormat="1" applyFont="1" applyFill="1" applyProtection="1">
      <protection locked="0"/>
    </xf>
    <xf numFmtId="0" fontId="12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1" fillId="7" borderId="30" xfId="0" applyNumberFormat="1" applyFont="1" applyFill="1" applyBorder="1" applyAlignment="1" applyProtection="1">
      <alignment horizontal="center" vertical="center"/>
      <protection locked="0"/>
    </xf>
    <xf numFmtId="0" fontId="6" fillId="8" borderId="7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6" fillId="2" borderId="38" xfId="0" applyFont="1" applyFill="1" applyBorder="1" applyAlignment="1">
      <alignment horizontal="right" vertical="center" wrapText="1"/>
    </xf>
    <xf numFmtId="0" fontId="7" fillId="2" borderId="42" xfId="0" applyFont="1" applyFill="1" applyBorder="1" applyAlignment="1">
      <alignment horizontal="center" vertical="center"/>
    </xf>
    <xf numFmtId="0" fontId="6" fillId="8" borderId="25" xfId="0" applyFont="1" applyFill="1" applyBorder="1" applyAlignment="1">
      <alignment horizontal="center" vertical="center"/>
    </xf>
    <xf numFmtId="0" fontId="6" fillId="8" borderId="26" xfId="0" applyFont="1" applyFill="1" applyBorder="1" applyAlignment="1">
      <alignment horizontal="center" vertical="center"/>
    </xf>
    <xf numFmtId="0" fontId="6" fillId="8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right" vertical="center" wrapText="1"/>
    </xf>
    <xf numFmtId="0" fontId="6" fillId="2" borderId="30" xfId="0" applyFont="1" applyFill="1" applyBorder="1" applyAlignment="1">
      <alignment horizontal="right" vertical="center" wrapText="1"/>
    </xf>
    <xf numFmtId="0" fontId="6" fillId="2" borderId="41" xfId="0" applyFont="1" applyFill="1" applyBorder="1" applyAlignment="1">
      <alignment horizontal="right" vertical="center" wrapText="1"/>
    </xf>
    <xf numFmtId="0" fontId="6" fillId="2" borderId="23" xfId="0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0" fontId="6" fillId="2" borderId="41" xfId="0" applyFont="1" applyFill="1" applyBorder="1" applyAlignment="1">
      <alignment horizontal="right" vertical="center"/>
    </xf>
    <xf numFmtId="0" fontId="6" fillId="2" borderId="23" xfId="0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0" fontId="6" fillId="2" borderId="15" xfId="2" applyFont="1" applyFill="1" applyBorder="1" applyAlignment="1">
      <alignment horizontal="right" vertical="center"/>
    </xf>
    <xf numFmtId="0" fontId="6" fillId="2" borderId="14" xfId="2" applyFont="1" applyFill="1" applyBorder="1" applyAlignment="1">
      <alignment horizontal="right" vertical="center"/>
    </xf>
    <xf numFmtId="0" fontId="6" fillId="2" borderId="40" xfId="2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9" xfId="4" applyFont="1" applyFill="1" applyBorder="1" applyAlignment="1">
      <alignment horizontal="center" vertical="center"/>
    </xf>
    <xf numFmtId="0" fontId="5" fillId="3" borderId="0" xfId="4" applyFont="1" applyFill="1" applyAlignment="1">
      <alignment horizontal="center" vertical="center"/>
    </xf>
    <xf numFmtId="0" fontId="5" fillId="3" borderId="10" xfId="4" applyFont="1" applyFill="1" applyBorder="1" applyAlignment="1">
      <alignment horizontal="center" vertical="center"/>
    </xf>
    <xf numFmtId="0" fontId="3" fillId="2" borderId="20" xfId="4" applyFont="1" applyFill="1" applyBorder="1" applyAlignment="1">
      <alignment horizontal="center" vertical="center"/>
    </xf>
    <xf numFmtId="0" fontId="3" fillId="2" borderId="19" xfId="4" applyFont="1" applyFill="1" applyBorder="1" applyAlignment="1">
      <alignment horizontal="center" vertical="center"/>
    </xf>
    <xf numFmtId="0" fontId="3" fillId="2" borderId="18" xfId="4" applyFont="1" applyFill="1" applyBorder="1" applyAlignment="1">
      <alignment horizontal="center" vertical="center"/>
    </xf>
    <xf numFmtId="0" fontId="4" fillId="2" borderId="9" xfId="4" applyFont="1" applyFill="1" applyBorder="1" applyAlignment="1">
      <alignment horizontal="center" vertical="center"/>
    </xf>
    <xf numFmtId="0" fontId="4" fillId="2" borderId="0" xfId="4" applyFont="1" applyFill="1" applyAlignment="1">
      <alignment horizontal="center" vertical="center"/>
    </xf>
    <xf numFmtId="0" fontId="4" fillId="2" borderId="10" xfId="4" applyFont="1" applyFill="1" applyBorder="1" applyAlignment="1">
      <alignment horizontal="center" vertical="center"/>
    </xf>
    <xf numFmtId="0" fontId="4" fillId="2" borderId="17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16" xfId="4" applyFont="1" applyFill="1" applyBorder="1" applyAlignment="1">
      <alignment horizontal="center" vertical="center" wrapText="1"/>
    </xf>
    <xf numFmtId="38" fontId="1" fillId="0" borderId="7" xfId="0" applyNumberFormat="1" applyFont="1" applyFill="1" applyBorder="1" applyAlignment="1" applyProtection="1">
      <alignment horizontal="center" vertical="center"/>
      <protection locked="0"/>
    </xf>
  </cellXfs>
  <cellStyles count="8">
    <cellStyle name="Currency" xfId="1" builtinId="4"/>
    <cellStyle name="Currency 2" xfId="3" xr:uid="{DCF1BD49-436A-4B63-873D-E36CCA618FF5}"/>
    <cellStyle name="Currency 5" xfId="6" xr:uid="{BD0320AB-8DA0-436B-BDCA-70BAA913DCBE}"/>
    <cellStyle name="Normal" xfId="0" builtinId="0"/>
    <cellStyle name="Normal 16" xfId="4" xr:uid="{4E02610A-5C07-469D-9167-F99B7024DD6A}"/>
    <cellStyle name="Normal 2" xfId="2" xr:uid="{845EF377-5BF4-42E9-91D5-EA0913D76ECA}"/>
    <cellStyle name="Normal 2 2" xfId="7" xr:uid="{CD3B8486-5D94-4BCB-A135-2D778AE81D45}"/>
    <cellStyle name="Normal 6 2" xfId="5" xr:uid="{9E74DE27-611B-4E72-93C9-0230386598D2}"/>
  </cellStyles>
  <dxfs count="0"/>
  <tableStyles count="0" defaultTableStyle="TableStyleMedium2" defaultPivotStyle="PivotStyleLight16"/>
  <colors>
    <mruColors>
      <color rgb="FFFFFF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0</xdr:row>
      <xdr:rowOff>19050</xdr:rowOff>
    </xdr:from>
    <xdr:to>
      <xdr:col>5</xdr:col>
      <xdr:colOff>31353</xdr:colOff>
      <xdr:row>3</xdr:row>
      <xdr:rowOff>111174</xdr:rowOff>
    </xdr:to>
    <xdr:pic>
      <xdr:nvPicPr>
        <xdr:cNvPr id="2" name="Picture 1" descr="Logo, company name&#10;&#10;Description automatically generated">
          <a:extLst>
            <a:ext uri="{FF2B5EF4-FFF2-40B4-BE49-F238E27FC236}">
              <a16:creationId xmlns:a16="http://schemas.microsoft.com/office/drawing/2014/main" id="{C5421227-C06B-0E9F-44CB-0471CFC636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0150" y="19050"/>
          <a:ext cx="1600200" cy="720774"/>
        </a:xfrm>
        <a:prstGeom prst="rect">
          <a:avLst/>
        </a:prstGeom>
      </xdr:spPr>
    </xdr:pic>
    <xdr:clientData/>
  </xdr:twoCellAnchor>
  <xdr:twoCellAnchor editAs="oneCell">
    <xdr:from>
      <xdr:col>1</xdr:col>
      <xdr:colOff>2021577</xdr:colOff>
      <xdr:row>21</xdr:row>
      <xdr:rowOff>23035</xdr:rowOff>
    </xdr:from>
    <xdr:to>
      <xdr:col>1</xdr:col>
      <xdr:colOff>3140138</xdr:colOff>
      <xdr:row>21</xdr:row>
      <xdr:rowOff>161749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182C965-F101-2A70-54F0-B3AFDAEED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9163" y="3432328"/>
          <a:ext cx="1118561" cy="138714"/>
        </a:xfrm>
        <a:prstGeom prst="rect">
          <a:avLst/>
        </a:prstGeom>
      </xdr:spPr>
    </xdr:pic>
    <xdr:clientData/>
  </xdr:twoCellAnchor>
  <xdr:twoCellAnchor editAs="oneCell">
    <xdr:from>
      <xdr:col>1</xdr:col>
      <xdr:colOff>2019889</xdr:colOff>
      <xdr:row>22</xdr:row>
      <xdr:rowOff>16756</xdr:rowOff>
    </xdr:from>
    <xdr:to>
      <xdr:col>1</xdr:col>
      <xdr:colOff>3060044</xdr:colOff>
      <xdr:row>22</xdr:row>
      <xdr:rowOff>168630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39A275C-CBBC-963C-5CB5-823A781DD1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47475" y="3606696"/>
          <a:ext cx="1040155" cy="151874"/>
        </a:xfrm>
        <a:prstGeom prst="rect">
          <a:avLst/>
        </a:prstGeom>
      </xdr:spPr>
    </xdr:pic>
    <xdr:clientData/>
  </xdr:twoCellAnchor>
  <xdr:twoCellAnchor editAs="oneCell">
    <xdr:from>
      <xdr:col>1</xdr:col>
      <xdr:colOff>2016474</xdr:colOff>
      <xdr:row>23</xdr:row>
      <xdr:rowOff>16423</xdr:rowOff>
    </xdr:from>
    <xdr:to>
      <xdr:col>1</xdr:col>
      <xdr:colOff>3050499</xdr:colOff>
      <xdr:row>23</xdr:row>
      <xdr:rowOff>170584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2B43A91-4A5D-75DA-9047-54C070E0E2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44060" y="3787009"/>
          <a:ext cx="1034025" cy="154161"/>
        </a:xfrm>
        <a:prstGeom prst="rect">
          <a:avLst/>
        </a:prstGeom>
      </xdr:spPr>
    </xdr:pic>
    <xdr:clientData/>
  </xdr:twoCellAnchor>
  <xdr:twoCellAnchor editAs="oneCell">
    <xdr:from>
      <xdr:col>1</xdr:col>
      <xdr:colOff>2019957</xdr:colOff>
      <xdr:row>24</xdr:row>
      <xdr:rowOff>13697</xdr:rowOff>
    </xdr:from>
    <xdr:to>
      <xdr:col>1</xdr:col>
      <xdr:colOff>2632359</xdr:colOff>
      <xdr:row>24</xdr:row>
      <xdr:rowOff>171399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CE09F8B-5E8A-156F-63AF-1A2FA668D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647543" y="3964930"/>
          <a:ext cx="612402" cy="157702"/>
        </a:xfrm>
        <a:prstGeom prst="rect">
          <a:avLst/>
        </a:prstGeom>
      </xdr:spPr>
    </xdr:pic>
    <xdr:clientData/>
  </xdr:twoCellAnchor>
  <xdr:twoCellAnchor editAs="oneCell">
    <xdr:from>
      <xdr:col>1</xdr:col>
      <xdr:colOff>2023240</xdr:colOff>
      <xdr:row>25</xdr:row>
      <xdr:rowOff>13138</xdr:rowOff>
    </xdr:from>
    <xdr:to>
      <xdr:col>1</xdr:col>
      <xdr:colOff>2596132</xdr:colOff>
      <xdr:row>25</xdr:row>
      <xdr:rowOff>170117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F255FB3-FFEC-35DF-5F9F-F1F56BE06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650826" y="4145017"/>
          <a:ext cx="572892" cy="156979"/>
        </a:xfrm>
        <a:prstGeom prst="rect">
          <a:avLst/>
        </a:prstGeom>
      </xdr:spPr>
    </xdr:pic>
    <xdr:clientData/>
  </xdr:twoCellAnchor>
  <xdr:twoCellAnchor editAs="oneCell">
    <xdr:from>
      <xdr:col>1</xdr:col>
      <xdr:colOff>1399189</xdr:colOff>
      <xdr:row>41</xdr:row>
      <xdr:rowOff>3936</xdr:rowOff>
    </xdr:from>
    <xdr:to>
      <xdr:col>1</xdr:col>
      <xdr:colOff>1756410</xdr:colOff>
      <xdr:row>41</xdr:row>
      <xdr:rowOff>157349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AF8A7FA-F80A-AC42-8B01-272DAE97D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028089" y="5536056"/>
          <a:ext cx="357221" cy="153413"/>
        </a:xfrm>
        <a:prstGeom prst="rect">
          <a:avLst/>
        </a:prstGeom>
      </xdr:spPr>
    </xdr:pic>
    <xdr:clientData/>
  </xdr:twoCellAnchor>
  <xdr:twoCellAnchor editAs="oneCell">
    <xdr:from>
      <xdr:col>1</xdr:col>
      <xdr:colOff>1405889</xdr:colOff>
      <xdr:row>40</xdr:row>
      <xdr:rowOff>11445</xdr:rowOff>
    </xdr:from>
    <xdr:to>
      <xdr:col>1</xdr:col>
      <xdr:colOff>1753456</xdr:colOff>
      <xdr:row>40</xdr:row>
      <xdr:rowOff>154370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08E5FF9-7AA9-E7EB-56F5-B937F595E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034789" y="5379735"/>
          <a:ext cx="347567" cy="142925"/>
        </a:xfrm>
        <a:prstGeom prst="rect">
          <a:avLst/>
        </a:prstGeom>
      </xdr:spPr>
    </xdr:pic>
    <xdr:clientData/>
  </xdr:twoCellAnchor>
  <xdr:twoCellAnchor editAs="oneCell">
    <xdr:from>
      <xdr:col>1</xdr:col>
      <xdr:colOff>1402473</xdr:colOff>
      <xdr:row>38</xdr:row>
      <xdr:rowOff>17009</xdr:rowOff>
    </xdr:from>
    <xdr:to>
      <xdr:col>1</xdr:col>
      <xdr:colOff>1783062</xdr:colOff>
      <xdr:row>38</xdr:row>
      <xdr:rowOff>153226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80778E4-48E7-46D3-416C-0C2F1B57E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032053" y="5024438"/>
          <a:ext cx="380589" cy="136217"/>
        </a:xfrm>
        <a:prstGeom prst="rect">
          <a:avLst/>
        </a:prstGeom>
      </xdr:spPr>
    </xdr:pic>
    <xdr:clientData/>
  </xdr:twoCellAnchor>
  <xdr:twoCellAnchor editAs="oneCell">
    <xdr:from>
      <xdr:col>1</xdr:col>
      <xdr:colOff>1399765</xdr:colOff>
      <xdr:row>39</xdr:row>
      <xdr:rowOff>12424</xdr:rowOff>
    </xdr:from>
    <xdr:to>
      <xdr:col>1</xdr:col>
      <xdr:colOff>1778845</xdr:colOff>
      <xdr:row>39</xdr:row>
      <xdr:rowOff>149088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827B97C-7D47-DA6D-57E6-F36A47B68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029493" y="5164207"/>
          <a:ext cx="379080" cy="136664"/>
        </a:xfrm>
        <a:prstGeom prst="rect">
          <a:avLst/>
        </a:prstGeom>
      </xdr:spPr>
    </xdr:pic>
    <xdr:clientData/>
  </xdr:twoCellAnchor>
  <xdr:twoCellAnchor editAs="oneCell">
    <xdr:from>
      <xdr:col>1</xdr:col>
      <xdr:colOff>1408022</xdr:colOff>
      <xdr:row>35</xdr:row>
      <xdr:rowOff>23812</xdr:rowOff>
    </xdr:from>
    <xdr:to>
      <xdr:col>1</xdr:col>
      <xdr:colOff>1916460</xdr:colOff>
      <xdr:row>35</xdr:row>
      <xdr:rowOff>154743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77D9FD9-A254-4F61-E928-0CB1D0417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37602" y="5374821"/>
          <a:ext cx="508438" cy="130931"/>
        </a:xfrm>
        <a:prstGeom prst="rect">
          <a:avLst/>
        </a:prstGeom>
      </xdr:spPr>
    </xdr:pic>
    <xdr:clientData/>
  </xdr:twoCellAnchor>
  <xdr:twoCellAnchor editAs="oneCell">
    <xdr:from>
      <xdr:col>1</xdr:col>
      <xdr:colOff>1402812</xdr:colOff>
      <xdr:row>27</xdr:row>
      <xdr:rowOff>24595</xdr:rowOff>
    </xdr:from>
    <xdr:to>
      <xdr:col>1</xdr:col>
      <xdr:colOff>2209036</xdr:colOff>
      <xdr:row>27</xdr:row>
      <xdr:rowOff>166293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AD47AD93-3FBD-FC0F-1BAD-B8D8B70B1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31117" y="4498368"/>
          <a:ext cx="806224" cy="141698"/>
        </a:xfrm>
        <a:prstGeom prst="rect">
          <a:avLst/>
        </a:prstGeom>
      </xdr:spPr>
    </xdr:pic>
    <xdr:clientData/>
  </xdr:twoCellAnchor>
  <xdr:twoCellAnchor editAs="oneCell">
    <xdr:from>
      <xdr:col>1</xdr:col>
      <xdr:colOff>1407063</xdr:colOff>
      <xdr:row>30</xdr:row>
      <xdr:rowOff>9508</xdr:rowOff>
    </xdr:from>
    <xdr:to>
      <xdr:col>1</xdr:col>
      <xdr:colOff>2188492</xdr:colOff>
      <xdr:row>30</xdr:row>
      <xdr:rowOff>154134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4D7643EB-72F3-1681-5567-DC2C71E106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035368" y="4664852"/>
          <a:ext cx="781429" cy="144626"/>
        </a:xfrm>
        <a:prstGeom prst="rect">
          <a:avLst/>
        </a:prstGeom>
      </xdr:spPr>
    </xdr:pic>
    <xdr:clientData/>
  </xdr:twoCellAnchor>
  <xdr:twoCellAnchor editAs="oneCell">
    <xdr:from>
      <xdr:col>1</xdr:col>
      <xdr:colOff>1403236</xdr:colOff>
      <xdr:row>26</xdr:row>
      <xdr:rowOff>20847</xdr:rowOff>
    </xdr:from>
    <xdr:to>
      <xdr:col>1</xdr:col>
      <xdr:colOff>2240076</xdr:colOff>
      <xdr:row>26</xdr:row>
      <xdr:rowOff>158517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810A7A5A-85DF-718D-D17A-1F2633B29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031541" y="4333886"/>
          <a:ext cx="836840" cy="137670"/>
        </a:xfrm>
        <a:prstGeom prst="rect">
          <a:avLst/>
        </a:prstGeom>
      </xdr:spPr>
    </xdr:pic>
    <xdr:clientData/>
  </xdr:twoCellAnchor>
  <xdr:twoCellAnchor editAs="oneCell">
    <xdr:from>
      <xdr:col>1</xdr:col>
      <xdr:colOff>1413442</xdr:colOff>
      <xdr:row>31</xdr:row>
      <xdr:rowOff>9652</xdr:rowOff>
    </xdr:from>
    <xdr:to>
      <xdr:col>1</xdr:col>
      <xdr:colOff>2124415</xdr:colOff>
      <xdr:row>31</xdr:row>
      <xdr:rowOff>155781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3014F8C8-10E9-9289-0F5C-16018D52B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776833" y="5171011"/>
          <a:ext cx="710973" cy="146129"/>
        </a:xfrm>
        <a:prstGeom prst="rect">
          <a:avLst/>
        </a:prstGeom>
      </xdr:spPr>
    </xdr:pic>
    <xdr:clientData/>
  </xdr:twoCellAnchor>
  <xdr:twoCellAnchor editAs="oneCell">
    <xdr:from>
      <xdr:col>1</xdr:col>
      <xdr:colOff>1408696</xdr:colOff>
      <xdr:row>33</xdr:row>
      <xdr:rowOff>9514</xdr:rowOff>
    </xdr:from>
    <xdr:to>
      <xdr:col>1</xdr:col>
      <xdr:colOff>2744669</xdr:colOff>
      <xdr:row>33</xdr:row>
      <xdr:rowOff>153184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CD1CFDD9-DD0B-B32A-7EE4-B2C70B0F2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035591" y="4977553"/>
          <a:ext cx="1335973" cy="143670"/>
        </a:xfrm>
        <a:prstGeom prst="rect">
          <a:avLst/>
        </a:prstGeom>
      </xdr:spPr>
    </xdr:pic>
    <xdr:clientData/>
  </xdr:twoCellAnchor>
  <xdr:twoCellAnchor editAs="oneCell">
    <xdr:from>
      <xdr:col>1</xdr:col>
      <xdr:colOff>1412185</xdr:colOff>
      <xdr:row>34</xdr:row>
      <xdr:rowOff>20324</xdr:rowOff>
    </xdr:from>
    <xdr:to>
      <xdr:col>1</xdr:col>
      <xdr:colOff>2671927</xdr:colOff>
      <xdr:row>34</xdr:row>
      <xdr:rowOff>165272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DF91496D-C851-CC98-F281-D9334E0B8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041913" y="5172107"/>
          <a:ext cx="1259742" cy="144948"/>
        </a:xfrm>
        <a:prstGeom prst="rect">
          <a:avLst/>
        </a:prstGeom>
      </xdr:spPr>
    </xdr:pic>
    <xdr:clientData/>
  </xdr:twoCellAnchor>
  <xdr:oneCellAnchor>
    <xdr:from>
      <xdr:col>1</xdr:col>
      <xdr:colOff>1406287</xdr:colOff>
      <xdr:row>36</xdr:row>
      <xdr:rowOff>20410</xdr:rowOff>
    </xdr:from>
    <xdr:ext cx="461075" cy="136963"/>
    <xdr:pic>
      <xdr:nvPicPr>
        <xdr:cNvPr id="12" name="Picture 11">
          <a:extLst>
            <a:ext uri="{FF2B5EF4-FFF2-40B4-BE49-F238E27FC236}">
              <a16:creationId xmlns:a16="http://schemas.microsoft.com/office/drawing/2014/main" id="{1AC8CB15-C41A-41FC-8727-9CB655B85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3768487" y="6141810"/>
          <a:ext cx="461075" cy="136963"/>
        </a:xfrm>
        <a:prstGeom prst="rect">
          <a:avLst/>
        </a:prstGeom>
      </xdr:spPr>
    </xdr:pic>
    <xdr:clientData/>
  </xdr:oneCellAnchor>
  <xdr:twoCellAnchor editAs="oneCell">
    <xdr:from>
      <xdr:col>1</xdr:col>
      <xdr:colOff>1403351</xdr:colOff>
      <xdr:row>37</xdr:row>
      <xdr:rowOff>25399</xdr:rowOff>
    </xdr:from>
    <xdr:to>
      <xdr:col>1</xdr:col>
      <xdr:colOff>1860551</xdr:colOff>
      <xdr:row>38</xdr:row>
      <xdr:rowOff>229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E6E7C888-9331-683B-DABA-C8A028B9B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3765551" y="6146799"/>
          <a:ext cx="457200" cy="135565"/>
        </a:xfrm>
        <a:prstGeom prst="rect">
          <a:avLst/>
        </a:prstGeom>
      </xdr:spPr>
    </xdr:pic>
    <xdr:clientData/>
  </xdr:twoCellAnchor>
  <xdr:twoCellAnchor editAs="oneCell">
    <xdr:from>
      <xdr:col>1</xdr:col>
      <xdr:colOff>1409700</xdr:colOff>
      <xdr:row>28</xdr:row>
      <xdr:rowOff>18947</xdr:rowOff>
    </xdr:from>
    <xdr:to>
      <xdr:col>1</xdr:col>
      <xdr:colOff>2239359</xdr:colOff>
      <xdr:row>28</xdr:row>
      <xdr:rowOff>160981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7A79ED2F-A32F-9E62-8EDD-6F20BDB79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3771900" y="4762397"/>
          <a:ext cx="829659" cy="142034"/>
        </a:xfrm>
        <a:prstGeom prst="rect">
          <a:avLst/>
        </a:prstGeom>
      </xdr:spPr>
    </xdr:pic>
    <xdr:clientData/>
  </xdr:twoCellAnchor>
  <xdr:twoCellAnchor editAs="oneCell">
    <xdr:from>
      <xdr:col>1</xdr:col>
      <xdr:colOff>1411629</xdr:colOff>
      <xdr:row>29</xdr:row>
      <xdr:rowOff>16092</xdr:rowOff>
    </xdr:from>
    <xdr:to>
      <xdr:col>1</xdr:col>
      <xdr:colOff>2244328</xdr:colOff>
      <xdr:row>29</xdr:row>
      <xdr:rowOff>165205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16FEE5C3-EEA1-CB90-736E-C495AB42B5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3775020" y="4838123"/>
          <a:ext cx="832699" cy="149113"/>
        </a:xfrm>
        <a:prstGeom prst="rect">
          <a:avLst/>
        </a:prstGeom>
      </xdr:spPr>
    </xdr:pic>
    <xdr:clientData/>
  </xdr:twoCellAnchor>
  <xdr:twoCellAnchor editAs="oneCell">
    <xdr:from>
      <xdr:col>1</xdr:col>
      <xdr:colOff>1410890</xdr:colOff>
      <xdr:row>32</xdr:row>
      <xdr:rowOff>11182</xdr:rowOff>
    </xdr:from>
    <xdr:to>
      <xdr:col>1</xdr:col>
      <xdr:colOff>2654127</xdr:colOff>
      <xdr:row>32</xdr:row>
      <xdr:rowOff>149777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B7098F87-E5F8-452F-447D-E266B0ECF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3774281" y="5333276"/>
          <a:ext cx="1243237" cy="1385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3175001</xdr:colOff>
      <xdr:row>0</xdr:row>
      <xdr:rowOff>14753</xdr:rowOff>
    </xdr:from>
    <xdr:to>
      <xdr:col>3</xdr:col>
      <xdr:colOff>6351</xdr:colOff>
      <xdr:row>3</xdr:row>
      <xdr:rowOff>107583</xdr:rowOff>
    </xdr:to>
    <xdr:pic>
      <xdr:nvPicPr>
        <xdr:cNvPr id="3" name="Picture 2" descr="Logo, company name&#10;&#10;Description automatically generated">
          <a:extLst>
            <a:ext uri="{FF2B5EF4-FFF2-40B4-BE49-F238E27FC236}">
              <a16:creationId xmlns:a16="http://schemas.microsoft.com/office/drawing/2014/main" id="{35A13721-6491-484F-ACE4-F76370747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7334" y="14753"/>
          <a:ext cx="1600200" cy="720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B67A8-AEE4-4CC8-AB43-34938A3A2101}">
  <dimension ref="A1:AS97"/>
  <sheetViews>
    <sheetView tabSelected="1" zoomScale="107" zoomScaleNormal="107" zoomScaleSheetLayoutView="100" workbookViewId="0">
      <pane ySplit="5" topLeftCell="A6" activePane="bottomLeft" state="frozen"/>
      <selection pane="bottomLeft" activeCell="A17" sqref="A17:D17"/>
    </sheetView>
  </sheetViews>
  <sheetFormatPr defaultColWidth="9.1796875" defaultRowHeight="13" x14ac:dyDescent="0.25"/>
  <cols>
    <col min="1" max="1" width="35.453125" style="2" customWidth="1"/>
    <col min="2" max="2" width="54.54296875" style="3" customWidth="1"/>
    <col min="3" max="3" width="9.7265625" style="5" customWidth="1"/>
    <col min="4" max="4" width="11" style="2" customWidth="1"/>
    <col min="5" max="5" width="18.54296875" style="2" customWidth="1"/>
    <col min="6" max="6" width="8.1796875" style="42" customWidth="1"/>
    <col min="7" max="16384" width="9.1796875" style="2"/>
  </cols>
  <sheetData>
    <row r="1" spans="1:23" ht="18.5" x14ac:dyDescent="0.25">
      <c r="A1" s="94" t="s">
        <v>24</v>
      </c>
      <c r="B1" s="95"/>
      <c r="C1" s="95"/>
      <c r="D1" s="95"/>
      <c r="E1" s="95"/>
      <c r="F1" s="4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5" x14ac:dyDescent="0.25">
      <c r="A2" s="96" t="s">
        <v>38</v>
      </c>
      <c r="B2" s="97"/>
      <c r="C2" s="97"/>
      <c r="D2" s="97"/>
      <c r="E2" s="97"/>
      <c r="F2" s="4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5.75" customHeight="1" x14ac:dyDescent="0.25">
      <c r="A3" s="97" t="s">
        <v>13</v>
      </c>
      <c r="B3" s="97"/>
      <c r="C3" s="97"/>
      <c r="D3" s="97"/>
      <c r="E3" s="97"/>
      <c r="F3" s="4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1.65" customHeight="1" thickBot="1" x14ac:dyDescent="0.3">
      <c r="A4" s="98"/>
      <c r="B4" s="99"/>
      <c r="C4" s="99"/>
      <c r="D4" s="99"/>
      <c r="E4" s="99"/>
      <c r="F4" s="4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" customHeight="1" x14ac:dyDescent="0.25">
      <c r="A5" s="38" t="s">
        <v>0</v>
      </c>
      <c r="B5" s="43" t="s">
        <v>1</v>
      </c>
      <c r="C5" s="39" t="s">
        <v>2</v>
      </c>
      <c r="D5" s="39" t="s">
        <v>3</v>
      </c>
      <c r="E5" s="44" t="s">
        <v>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3.5" thickBot="1" x14ac:dyDescent="0.3">
      <c r="A6" s="100" t="s">
        <v>12</v>
      </c>
      <c r="B6" s="101"/>
      <c r="C6" s="102"/>
      <c r="D6" s="102"/>
      <c r="E6" s="103"/>
    </row>
    <row r="7" spans="1:23" x14ac:dyDescent="0.3">
      <c r="A7" s="45" t="s">
        <v>26</v>
      </c>
      <c r="B7" s="33" t="s">
        <v>40</v>
      </c>
      <c r="C7" s="10">
        <v>1</v>
      </c>
      <c r="D7" s="11">
        <v>0</v>
      </c>
      <c r="E7" s="12">
        <f>C7*D7</f>
        <v>0</v>
      </c>
    </row>
    <row r="8" spans="1:23" x14ac:dyDescent="0.3">
      <c r="A8" s="45"/>
      <c r="B8" s="33" t="s">
        <v>41</v>
      </c>
      <c r="C8" s="10">
        <v>1</v>
      </c>
      <c r="D8" s="11">
        <v>0</v>
      </c>
      <c r="E8" s="12">
        <f t="shared" ref="E8" si="0">C8*D8</f>
        <v>0</v>
      </c>
    </row>
    <row r="9" spans="1:23" x14ac:dyDescent="0.3">
      <c r="A9" s="45"/>
      <c r="B9" s="33" t="s">
        <v>39</v>
      </c>
      <c r="C9" s="10">
        <v>1</v>
      </c>
      <c r="D9" s="11">
        <v>0</v>
      </c>
      <c r="E9" s="12">
        <f t="shared" ref="E9:E15" si="1">C9*D9</f>
        <v>0</v>
      </c>
    </row>
    <row r="10" spans="1:23" x14ac:dyDescent="0.3">
      <c r="A10" s="46"/>
      <c r="B10" s="59"/>
      <c r="C10" s="65"/>
      <c r="D10" s="61">
        <v>0</v>
      </c>
      <c r="E10" s="62">
        <f t="shared" si="1"/>
        <v>0</v>
      </c>
    </row>
    <row r="11" spans="1:23" x14ac:dyDescent="0.3">
      <c r="A11" s="34"/>
      <c r="B11" s="33"/>
      <c r="C11" s="65"/>
      <c r="D11" s="11">
        <v>0</v>
      </c>
      <c r="E11" s="12">
        <f>C11*D11</f>
        <v>0</v>
      </c>
    </row>
    <row r="12" spans="1:23" x14ac:dyDescent="0.3">
      <c r="A12" s="34"/>
      <c r="B12" s="63"/>
      <c r="C12" s="6"/>
      <c r="D12" s="66"/>
      <c r="E12" s="64"/>
    </row>
    <row r="13" spans="1:23" x14ac:dyDescent="0.3">
      <c r="A13" s="45" t="s">
        <v>70</v>
      </c>
      <c r="B13" s="33" t="s">
        <v>74</v>
      </c>
      <c r="C13" s="10">
        <v>1</v>
      </c>
      <c r="D13" s="11">
        <v>0</v>
      </c>
      <c r="E13" s="12">
        <f t="shared" si="1"/>
        <v>0</v>
      </c>
    </row>
    <row r="14" spans="1:23" x14ac:dyDescent="0.3">
      <c r="A14" s="34"/>
      <c r="B14" s="60" t="s">
        <v>69</v>
      </c>
      <c r="C14" s="10">
        <v>1</v>
      </c>
      <c r="D14" s="31">
        <v>0</v>
      </c>
      <c r="E14" s="32">
        <f t="shared" ref="E14" si="2">C14*D14</f>
        <v>0</v>
      </c>
    </row>
    <row r="15" spans="1:23" x14ac:dyDescent="0.3">
      <c r="A15" s="34"/>
      <c r="B15" s="33" t="s">
        <v>76</v>
      </c>
      <c r="C15" s="116">
        <v>1</v>
      </c>
      <c r="D15" s="11">
        <v>0</v>
      </c>
      <c r="E15" s="12">
        <f t="shared" si="1"/>
        <v>0</v>
      </c>
    </row>
    <row r="16" spans="1:23" x14ac:dyDescent="0.3">
      <c r="A16" s="34"/>
      <c r="B16" s="33"/>
      <c r="C16" s="65"/>
      <c r="D16" s="11">
        <v>0</v>
      </c>
      <c r="E16" s="12">
        <f>C16*D16</f>
        <v>0</v>
      </c>
    </row>
    <row r="17" spans="1:45" ht="13.5" thickBot="1" x14ac:dyDescent="0.3">
      <c r="A17" s="75" t="s">
        <v>6</v>
      </c>
      <c r="B17" s="76"/>
      <c r="C17" s="76"/>
      <c r="D17" s="77"/>
      <c r="E17" s="37">
        <f>SUM(E7:E15)</f>
        <v>0</v>
      </c>
    </row>
    <row r="18" spans="1:45" x14ac:dyDescent="0.25">
      <c r="A18" s="79" t="s">
        <v>42</v>
      </c>
      <c r="B18" s="80"/>
      <c r="C18" s="80"/>
      <c r="D18" s="80"/>
      <c r="E18" s="8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x14ac:dyDescent="0.3">
      <c r="A19" s="82" t="s">
        <v>43</v>
      </c>
      <c r="B19" s="33" t="s">
        <v>71</v>
      </c>
      <c r="C19" s="10">
        <v>1</v>
      </c>
      <c r="D19" s="31">
        <v>0</v>
      </c>
      <c r="E19" s="32">
        <f t="shared" ref="E19:E52" si="3">C19*D19</f>
        <v>0</v>
      </c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x14ac:dyDescent="0.3">
      <c r="A20" s="82"/>
      <c r="B20" s="33" t="s">
        <v>75</v>
      </c>
      <c r="C20" s="10">
        <v>1</v>
      </c>
      <c r="D20" s="11">
        <v>0</v>
      </c>
      <c r="E20" s="12">
        <f t="shared" si="3"/>
        <v>0</v>
      </c>
      <c r="G20" s="71" t="s">
        <v>63</v>
      </c>
      <c r="H20" s="71"/>
      <c r="I20" s="71"/>
      <c r="J20" s="71"/>
      <c r="K20" s="71"/>
      <c r="L20" s="7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x14ac:dyDescent="0.3">
      <c r="A21" s="82"/>
      <c r="B21" s="33" t="s">
        <v>72</v>
      </c>
      <c r="C21" s="10">
        <v>1</v>
      </c>
      <c r="D21" s="11">
        <v>0</v>
      </c>
      <c r="E21" s="12">
        <f t="shared" si="3"/>
        <v>0</v>
      </c>
      <c r="G21" s="69" t="s">
        <v>55</v>
      </c>
      <c r="H21" s="69" t="s">
        <v>64</v>
      </c>
      <c r="I21" s="69" t="s">
        <v>56</v>
      </c>
      <c r="J21" s="69" t="s">
        <v>57</v>
      </c>
      <c r="K21" s="69" t="s">
        <v>58</v>
      </c>
      <c r="L21" s="69" t="s">
        <v>59</v>
      </c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4.5" customHeight="1" x14ac:dyDescent="0.3">
      <c r="A22" s="82"/>
      <c r="B22" s="33" t="s">
        <v>47</v>
      </c>
      <c r="C22" s="10">
        <f t="shared" ref="C22:C26" si="4">SUM(G22:L22)</f>
        <v>1</v>
      </c>
      <c r="D22" s="11">
        <v>0</v>
      </c>
      <c r="E22" s="12">
        <f t="shared" si="3"/>
        <v>0</v>
      </c>
      <c r="F22" s="67"/>
      <c r="G22" s="68"/>
      <c r="H22" s="68">
        <v>1</v>
      </c>
      <c r="I22" s="68"/>
      <c r="J22" s="68"/>
      <c r="K22" s="68"/>
      <c r="L22" s="68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4.5" customHeight="1" x14ac:dyDescent="0.3">
      <c r="A23" s="82"/>
      <c r="B23" s="33" t="s">
        <v>47</v>
      </c>
      <c r="C23" s="10">
        <f t="shared" si="4"/>
        <v>2</v>
      </c>
      <c r="D23" s="11">
        <v>0</v>
      </c>
      <c r="E23" s="12">
        <f t="shared" ref="E23" si="5">C23*D23</f>
        <v>0</v>
      </c>
      <c r="G23" s="68"/>
      <c r="H23" s="68"/>
      <c r="I23" s="68">
        <v>1</v>
      </c>
      <c r="J23" s="68">
        <v>1</v>
      </c>
      <c r="K23" s="68"/>
      <c r="L23" s="68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4.5" customHeight="1" x14ac:dyDescent="0.3">
      <c r="A24" s="82"/>
      <c r="B24" s="33" t="s">
        <v>47</v>
      </c>
      <c r="C24" s="10">
        <f t="shared" si="4"/>
        <v>1</v>
      </c>
      <c r="D24" s="11">
        <v>0</v>
      </c>
      <c r="E24" s="12">
        <f t="shared" ref="E24:E25" si="6">C24*D24</f>
        <v>0</v>
      </c>
      <c r="G24" s="68"/>
      <c r="H24" s="68"/>
      <c r="I24" s="68"/>
      <c r="J24" s="68"/>
      <c r="K24" s="68">
        <v>1</v>
      </c>
      <c r="L24" s="68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4.5" customHeight="1" x14ac:dyDescent="0.3">
      <c r="A25" s="82"/>
      <c r="B25" s="33" t="s">
        <v>47</v>
      </c>
      <c r="C25" s="10">
        <f t="shared" si="4"/>
        <v>3</v>
      </c>
      <c r="D25" s="11">
        <v>0</v>
      </c>
      <c r="E25" s="12">
        <f t="shared" si="6"/>
        <v>0</v>
      </c>
      <c r="G25" s="68">
        <v>1</v>
      </c>
      <c r="H25" s="68">
        <v>1</v>
      </c>
      <c r="I25" s="68"/>
      <c r="J25" s="68"/>
      <c r="K25" s="68">
        <v>1</v>
      </c>
      <c r="L25" s="68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4.5" customHeight="1" x14ac:dyDescent="0.3">
      <c r="A26" s="82"/>
      <c r="B26" s="33" t="s">
        <v>47</v>
      </c>
      <c r="C26" s="10">
        <f t="shared" si="4"/>
        <v>2</v>
      </c>
      <c r="D26" s="11">
        <v>0</v>
      </c>
      <c r="E26" s="12">
        <f t="shared" si="3"/>
        <v>0</v>
      </c>
      <c r="G26" s="68"/>
      <c r="H26" s="68"/>
      <c r="I26" s="68">
        <v>1</v>
      </c>
      <c r="J26" s="68">
        <v>1</v>
      </c>
      <c r="K26" s="68"/>
      <c r="L26" s="68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x14ac:dyDescent="0.3">
      <c r="A27" s="82"/>
      <c r="B27" s="33" t="s">
        <v>48</v>
      </c>
      <c r="C27" s="10">
        <f t="shared" ref="C27:C35" si="7">SUM(G27:L27)</f>
        <v>6</v>
      </c>
      <c r="D27" s="11">
        <v>0</v>
      </c>
      <c r="E27" s="12">
        <f t="shared" si="3"/>
        <v>0</v>
      </c>
      <c r="G27" s="68">
        <v>1</v>
      </c>
      <c r="H27" s="68">
        <v>2</v>
      </c>
      <c r="I27" s="68">
        <v>1</v>
      </c>
      <c r="J27" s="68">
        <v>1</v>
      </c>
      <c r="K27" s="68">
        <v>1</v>
      </c>
      <c r="L27" s="68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4.5" customHeight="1" x14ac:dyDescent="0.3">
      <c r="A28" s="82"/>
      <c r="B28" s="33" t="s">
        <v>48</v>
      </c>
      <c r="C28" s="10">
        <f t="shared" si="7"/>
        <v>1</v>
      </c>
      <c r="D28" s="11">
        <v>0</v>
      </c>
      <c r="E28" s="12">
        <f t="shared" si="3"/>
        <v>0</v>
      </c>
      <c r="G28" s="68">
        <v>1</v>
      </c>
      <c r="H28" s="68"/>
      <c r="I28" s="68"/>
      <c r="J28" s="68"/>
      <c r="K28" s="68"/>
      <c r="L28" s="68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4.5" customHeight="1" x14ac:dyDescent="0.3">
      <c r="A29" s="82"/>
      <c r="B29" s="33" t="s">
        <v>48</v>
      </c>
      <c r="C29" s="10">
        <f t="shared" ref="C29" si="8">SUM(G29:L29)</f>
        <v>6</v>
      </c>
      <c r="D29" s="11">
        <v>0</v>
      </c>
      <c r="E29" s="12">
        <f t="shared" ref="E29" si="9">C29*D29</f>
        <v>0</v>
      </c>
      <c r="G29" s="68"/>
      <c r="H29" s="68">
        <v>3</v>
      </c>
      <c r="I29" s="68"/>
      <c r="J29" s="68"/>
      <c r="K29" s="68">
        <v>3</v>
      </c>
      <c r="L29" s="68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4.5" customHeight="1" x14ac:dyDescent="0.3">
      <c r="A30" s="82"/>
      <c r="B30" s="33" t="s">
        <v>48</v>
      </c>
      <c r="C30" s="10">
        <f t="shared" ref="C30" si="10">SUM(G30:L30)</f>
        <v>6</v>
      </c>
      <c r="D30" s="11">
        <v>0</v>
      </c>
      <c r="E30" s="12">
        <f t="shared" ref="E30" si="11">C30*D30</f>
        <v>0</v>
      </c>
      <c r="G30" s="68"/>
      <c r="H30" s="68"/>
      <c r="I30" s="68">
        <v>3</v>
      </c>
      <c r="J30" s="68">
        <v>3</v>
      </c>
      <c r="K30" s="68"/>
      <c r="L30" s="68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x14ac:dyDescent="0.3">
      <c r="A31" s="82"/>
      <c r="B31" s="33" t="s">
        <v>48</v>
      </c>
      <c r="C31" s="10">
        <f t="shared" si="7"/>
        <v>3</v>
      </c>
      <c r="D31" s="11">
        <v>0</v>
      </c>
      <c r="E31" s="12">
        <f t="shared" si="3"/>
        <v>0</v>
      </c>
      <c r="G31" s="68">
        <v>3</v>
      </c>
      <c r="H31" s="68"/>
      <c r="I31" s="68"/>
      <c r="J31" s="68"/>
      <c r="K31" s="68"/>
      <c r="L31" s="68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x14ac:dyDescent="0.3">
      <c r="A32" s="82"/>
      <c r="B32" s="33" t="s">
        <v>48</v>
      </c>
      <c r="C32" s="10">
        <f t="shared" si="7"/>
        <v>4</v>
      </c>
      <c r="D32" s="11">
        <v>0</v>
      </c>
      <c r="E32" s="12">
        <f t="shared" si="3"/>
        <v>0</v>
      </c>
      <c r="G32" s="68"/>
      <c r="H32" s="68">
        <v>1</v>
      </c>
      <c r="I32" s="68">
        <v>1</v>
      </c>
      <c r="J32" s="68">
        <v>1</v>
      </c>
      <c r="K32" s="68">
        <v>1</v>
      </c>
      <c r="L32" s="68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x14ac:dyDescent="0.3">
      <c r="A33" s="82"/>
      <c r="B33" s="33" t="s">
        <v>48</v>
      </c>
      <c r="C33" s="10">
        <f t="shared" ref="C33" si="12">SUM(G33:L33)</f>
        <v>1</v>
      </c>
      <c r="D33" s="11">
        <v>0</v>
      </c>
      <c r="E33" s="12">
        <f t="shared" si="3"/>
        <v>0</v>
      </c>
      <c r="G33" s="68"/>
      <c r="H33" s="68"/>
      <c r="I33" s="68">
        <v>1</v>
      </c>
      <c r="J33" s="68"/>
      <c r="K33" s="68"/>
      <c r="L33" s="68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x14ac:dyDescent="0.3">
      <c r="A34" s="82"/>
      <c r="B34" s="33" t="s">
        <v>48</v>
      </c>
      <c r="C34" s="10">
        <f t="shared" si="7"/>
        <v>2</v>
      </c>
      <c r="D34" s="11">
        <v>0</v>
      </c>
      <c r="E34" s="12">
        <f t="shared" ref="E34:E38" si="13">C34*D34</f>
        <v>0</v>
      </c>
      <c r="G34" s="68"/>
      <c r="H34" s="68"/>
      <c r="I34" s="68"/>
      <c r="J34" s="68">
        <v>1</v>
      </c>
      <c r="K34" s="68">
        <v>1</v>
      </c>
      <c r="L34" s="68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4.5" customHeight="1" x14ac:dyDescent="0.3">
      <c r="A35" s="82"/>
      <c r="B35" s="33" t="s">
        <v>48</v>
      </c>
      <c r="C35" s="10">
        <f t="shared" si="7"/>
        <v>1</v>
      </c>
      <c r="D35" s="11">
        <v>0</v>
      </c>
      <c r="E35" s="12">
        <f t="shared" ref="E35" si="14">C35*D35</f>
        <v>0</v>
      </c>
      <c r="G35" s="68">
        <v>1</v>
      </c>
      <c r="H35" s="68"/>
      <c r="I35" s="68"/>
      <c r="J35" s="68"/>
      <c r="K35" s="68"/>
      <c r="L35" s="68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x14ac:dyDescent="0.3">
      <c r="A36" s="82"/>
      <c r="B36" s="33" t="s">
        <v>48</v>
      </c>
      <c r="C36" s="10">
        <f t="shared" ref="C36:C42" si="15">SUM(G36:L36)</f>
        <v>0</v>
      </c>
      <c r="D36" s="11">
        <v>0</v>
      </c>
      <c r="E36" s="12">
        <f t="shared" si="13"/>
        <v>0</v>
      </c>
      <c r="G36" s="68"/>
      <c r="H36" s="68"/>
      <c r="I36" s="68"/>
      <c r="J36" s="68"/>
      <c r="K36" s="68"/>
      <c r="L36" s="68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x14ac:dyDescent="0.3">
      <c r="A37" s="82"/>
      <c r="B37" s="33" t="s">
        <v>48</v>
      </c>
      <c r="C37" s="10">
        <f t="shared" ref="C37" si="16">SUM(G37:L37)</f>
        <v>1</v>
      </c>
      <c r="D37" s="11">
        <v>0</v>
      </c>
      <c r="E37" s="12">
        <f t="shared" ref="E37" si="17">C37*D37</f>
        <v>0</v>
      </c>
      <c r="G37" s="68">
        <v>1</v>
      </c>
      <c r="H37" s="68"/>
      <c r="I37" s="68"/>
      <c r="J37" s="68"/>
      <c r="K37" s="68"/>
      <c r="L37" s="68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x14ac:dyDescent="0.3">
      <c r="A38" s="82"/>
      <c r="B38" s="33" t="s">
        <v>48</v>
      </c>
      <c r="C38" s="10">
        <f t="shared" si="15"/>
        <v>8</v>
      </c>
      <c r="D38" s="11">
        <v>0</v>
      </c>
      <c r="E38" s="12">
        <f t="shared" si="13"/>
        <v>0</v>
      </c>
      <c r="G38" s="68"/>
      <c r="H38" s="68">
        <v>2</v>
      </c>
      <c r="I38" s="68">
        <v>2</v>
      </c>
      <c r="J38" s="68">
        <v>2</v>
      </c>
      <c r="K38" s="68">
        <v>2</v>
      </c>
      <c r="L38" s="68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x14ac:dyDescent="0.3">
      <c r="A39" s="82"/>
      <c r="B39" s="33" t="s">
        <v>48</v>
      </c>
      <c r="C39" s="10">
        <f t="shared" si="15"/>
        <v>2</v>
      </c>
      <c r="D39" s="11">
        <v>0</v>
      </c>
      <c r="E39" s="12">
        <f t="shared" si="3"/>
        <v>0</v>
      </c>
      <c r="G39" s="68">
        <v>2</v>
      </c>
      <c r="H39" s="68"/>
      <c r="I39" s="68"/>
      <c r="J39" s="68"/>
      <c r="K39" s="68"/>
      <c r="L39" s="68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x14ac:dyDescent="0.3">
      <c r="A40" s="82"/>
      <c r="B40" s="33" t="s">
        <v>48</v>
      </c>
      <c r="C40" s="10">
        <f t="shared" si="15"/>
        <v>4</v>
      </c>
      <c r="D40" s="11">
        <v>0</v>
      </c>
      <c r="E40" s="12">
        <f t="shared" si="3"/>
        <v>0</v>
      </c>
      <c r="G40" s="68"/>
      <c r="H40" s="68">
        <v>1</v>
      </c>
      <c r="I40" s="68">
        <v>1</v>
      </c>
      <c r="J40" s="68">
        <v>1</v>
      </c>
      <c r="K40" s="68">
        <v>1</v>
      </c>
      <c r="L40" s="68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x14ac:dyDescent="0.3">
      <c r="A41" s="82"/>
      <c r="B41" s="33" t="s">
        <v>48</v>
      </c>
      <c r="C41" s="10">
        <f t="shared" si="15"/>
        <v>7</v>
      </c>
      <c r="D41" s="11">
        <v>0</v>
      </c>
      <c r="E41" s="12">
        <f t="shared" si="3"/>
        <v>0</v>
      </c>
      <c r="G41" s="68">
        <v>7</v>
      </c>
      <c r="H41" s="68"/>
      <c r="I41" s="68"/>
      <c r="J41" s="68"/>
      <c r="K41" s="68"/>
      <c r="L41" s="68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x14ac:dyDescent="0.3">
      <c r="A42" s="82"/>
      <c r="B42" s="33" t="s">
        <v>48</v>
      </c>
      <c r="C42" s="10">
        <f t="shared" si="15"/>
        <v>34</v>
      </c>
      <c r="D42" s="11">
        <v>0</v>
      </c>
      <c r="E42" s="12">
        <f t="shared" ref="E42" si="18">C42*D42</f>
        <v>0</v>
      </c>
      <c r="G42" s="68">
        <v>2</v>
      </c>
      <c r="H42" s="68">
        <v>8</v>
      </c>
      <c r="I42" s="68">
        <v>8</v>
      </c>
      <c r="J42" s="68">
        <v>8</v>
      </c>
      <c r="K42" s="68">
        <v>8</v>
      </c>
      <c r="L42" s="68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x14ac:dyDescent="0.3">
      <c r="A43" s="82"/>
      <c r="B43" s="33" t="s">
        <v>50</v>
      </c>
      <c r="C43" s="65"/>
      <c r="D43" s="11">
        <v>0</v>
      </c>
      <c r="E43" s="12">
        <f t="shared" ref="E43:E50" si="19">C43*D43</f>
        <v>0</v>
      </c>
      <c r="G43" s="69">
        <f t="shared" ref="G43:L43" si="20">SUM(G22:G42)</f>
        <v>19</v>
      </c>
      <c r="H43" s="69">
        <f t="shared" si="20"/>
        <v>19</v>
      </c>
      <c r="I43" s="69">
        <f t="shared" si="20"/>
        <v>19</v>
      </c>
      <c r="J43" s="69">
        <f t="shared" si="20"/>
        <v>19</v>
      </c>
      <c r="K43" s="69">
        <f t="shared" si="20"/>
        <v>19</v>
      </c>
      <c r="L43" s="69">
        <f t="shared" si="20"/>
        <v>0</v>
      </c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x14ac:dyDescent="0.3">
      <c r="A44" s="82"/>
      <c r="B44" s="33" t="s">
        <v>51</v>
      </c>
      <c r="C44" s="65"/>
      <c r="D44" s="11">
        <v>0</v>
      </c>
      <c r="E44" s="12">
        <f t="shared" ref="E44" si="21">C44*D44</f>
        <v>0</v>
      </c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x14ac:dyDescent="0.3">
      <c r="A45" s="82"/>
      <c r="B45" s="33" t="s">
        <v>49</v>
      </c>
      <c r="C45" s="65"/>
      <c r="D45" s="11">
        <v>0</v>
      </c>
      <c r="E45" s="12">
        <f t="shared" ref="E45:E46" si="22">C45*D45</f>
        <v>0</v>
      </c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x14ac:dyDescent="0.3">
      <c r="A46" s="82"/>
      <c r="B46" s="33" t="s">
        <v>61</v>
      </c>
      <c r="C46" s="65"/>
      <c r="D46" s="11">
        <v>0</v>
      </c>
      <c r="E46" s="12">
        <f t="shared" si="22"/>
        <v>0</v>
      </c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x14ac:dyDescent="0.3">
      <c r="A47" s="82"/>
      <c r="B47" s="33" t="s">
        <v>53</v>
      </c>
      <c r="C47" s="65"/>
      <c r="D47" s="11">
        <v>0</v>
      </c>
      <c r="E47" s="12">
        <f t="shared" si="19"/>
        <v>0</v>
      </c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x14ac:dyDescent="0.3">
      <c r="A48" s="82"/>
      <c r="B48" s="33" t="s">
        <v>54</v>
      </c>
      <c r="C48" s="65"/>
      <c r="D48" s="11">
        <v>0</v>
      </c>
      <c r="E48" s="12">
        <f t="shared" si="19"/>
        <v>0</v>
      </c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x14ac:dyDescent="0.3">
      <c r="A49" s="82"/>
      <c r="B49" s="33" t="s">
        <v>52</v>
      </c>
      <c r="C49" s="65"/>
      <c r="D49" s="11">
        <v>0</v>
      </c>
      <c r="E49" s="12">
        <f t="shared" si="19"/>
        <v>0</v>
      </c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x14ac:dyDescent="0.3">
      <c r="A50" s="82"/>
      <c r="B50" s="33" t="s">
        <v>60</v>
      </c>
      <c r="C50" s="65"/>
      <c r="D50" s="11">
        <v>0</v>
      </c>
      <c r="E50" s="12">
        <f t="shared" si="19"/>
        <v>0</v>
      </c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x14ac:dyDescent="0.3">
      <c r="A51" s="82"/>
      <c r="B51" s="33"/>
      <c r="C51" s="65"/>
      <c r="D51" s="11">
        <v>0</v>
      </c>
      <c r="E51" s="12">
        <f t="shared" si="3"/>
        <v>0</v>
      </c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x14ac:dyDescent="0.3">
      <c r="A52" s="82"/>
      <c r="B52" s="33"/>
      <c r="C52" s="65"/>
      <c r="D52" s="11">
        <v>0</v>
      </c>
      <c r="E52" s="12">
        <f t="shared" si="3"/>
        <v>0</v>
      </c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3.5" thickBot="1" x14ac:dyDescent="0.3">
      <c r="A53" s="83" t="s">
        <v>6</v>
      </c>
      <c r="B53" s="84"/>
      <c r="C53" s="84"/>
      <c r="D53" s="84"/>
      <c r="E53" s="37">
        <f>SUM(E19:E52)</f>
        <v>0</v>
      </c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x14ac:dyDescent="0.25">
      <c r="A54" s="79" t="s">
        <v>7</v>
      </c>
      <c r="B54" s="80"/>
      <c r="C54" s="80"/>
      <c r="D54" s="80"/>
      <c r="E54" s="8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x14ac:dyDescent="0.3">
      <c r="A55" s="72" t="s">
        <v>7</v>
      </c>
      <c r="B55" s="33" t="s">
        <v>66</v>
      </c>
      <c r="C55" s="10">
        <v>3</v>
      </c>
      <c r="D55" s="11">
        <v>0</v>
      </c>
      <c r="E55" s="12">
        <f t="shared" ref="E55" si="23">C55*D55</f>
        <v>0</v>
      </c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x14ac:dyDescent="0.3">
      <c r="A56" s="73"/>
      <c r="B56" s="33" t="s">
        <v>65</v>
      </c>
      <c r="C56" s="10">
        <v>2</v>
      </c>
      <c r="D56" s="11">
        <v>0</v>
      </c>
      <c r="E56" s="12">
        <f t="shared" ref="E56:E64" si="24">C56*D56</f>
        <v>0</v>
      </c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x14ac:dyDescent="0.3">
      <c r="A57" s="73"/>
      <c r="B57" s="33" t="s">
        <v>67</v>
      </c>
      <c r="C57" s="10">
        <v>5</v>
      </c>
      <c r="D57" s="11">
        <v>0</v>
      </c>
      <c r="E57" s="12">
        <f t="shared" si="24"/>
        <v>0</v>
      </c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x14ac:dyDescent="0.3">
      <c r="A58" s="73"/>
      <c r="B58" s="33" t="s">
        <v>50</v>
      </c>
      <c r="C58" s="10">
        <v>10</v>
      </c>
      <c r="D58" s="11">
        <v>0</v>
      </c>
      <c r="E58" s="12">
        <f t="shared" si="24"/>
        <v>0</v>
      </c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x14ac:dyDescent="0.3">
      <c r="A59" s="73"/>
      <c r="B59" s="33" t="s">
        <v>51</v>
      </c>
      <c r="C59" s="10">
        <v>5</v>
      </c>
      <c r="D59" s="11">
        <v>0</v>
      </c>
      <c r="E59" s="12">
        <f t="shared" si="24"/>
        <v>0</v>
      </c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x14ac:dyDescent="0.3">
      <c r="A60" s="73"/>
      <c r="B60" s="33" t="s">
        <v>49</v>
      </c>
      <c r="C60" s="10">
        <v>1</v>
      </c>
      <c r="D60" s="11">
        <v>0</v>
      </c>
      <c r="E60" s="12">
        <f t="shared" si="24"/>
        <v>0</v>
      </c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x14ac:dyDescent="0.3">
      <c r="A61" s="73"/>
      <c r="B61" s="33"/>
      <c r="C61" s="65"/>
      <c r="D61" s="11">
        <v>0</v>
      </c>
      <c r="E61" s="12">
        <f t="shared" si="24"/>
        <v>0</v>
      </c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x14ac:dyDescent="0.3">
      <c r="A62" s="73"/>
      <c r="B62" s="33"/>
      <c r="C62" s="65"/>
      <c r="D62" s="11">
        <v>0</v>
      </c>
      <c r="E62" s="12">
        <f t="shared" si="24"/>
        <v>0</v>
      </c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x14ac:dyDescent="0.3">
      <c r="A63" s="73"/>
      <c r="B63" s="33"/>
      <c r="C63" s="65"/>
      <c r="D63" s="11">
        <v>0</v>
      </c>
      <c r="E63" s="12">
        <f t="shared" si="24"/>
        <v>0</v>
      </c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x14ac:dyDescent="0.3">
      <c r="A64" s="73"/>
      <c r="B64" s="33"/>
      <c r="C64" s="65"/>
      <c r="D64" s="11">
        <v>0</v>
      </c>
      <c r="E64" s="12">
        <f t="shared" si="24"/>
        <v>0</v>
      </c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3.5" thickBot="1" x14ac:dyDescent="0.3">
      <c r="A65" s="47"/>
      <c r="B65" s="36" t="s">
        <v>6</v>
      </c>
      <c r="C65" s="48"/>
      <c r="D65" s="49"/>
      <c r="E65" s="50">
        <f>SUM(E55:E64)</f>
        <v>0</v>
      </c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x14ac:dyDescent="0.25">
      <c r="A66" s="79" t="s">
        <v>8</v>
      </c>
      <c r="B66" s="80"/>
      <c r="C66" s="80"/>
      <c r="D66" s="80"/>
      <c r="E66" s="81"/>
    </row>
    <row r="67" spans="1:45" x14ac:dyDescent="0.3">
      <c r="A67" s="72" t="s">
        <v>8</v>
      </c>
      <c r="B67" s="40" t="s">
        <v>44</v>
      </c>
      <c r="C67" s="10">
        <v>1</v>
      </c>
      <c r="D67" s="11">
        <v>0</v>
      </c>
      <c r="E67" s="12">
        <f t="shared" ref="E67:E75" si="25">C67*D67</f>
        <v>0</v>
      </c>
    </row>
    <row r="68" spans="1:45" x14ac:dyDescent="0.3">
      <c r="A68" s="73"/>
      <c r="B68" s="40" t="s">
        <v>27</v>
      </c>
      <c r="C68" s="10">
        <v>1</v>
      </c>
      <c r="D68" s="11">
        <v>0</v>
      </c>
      <c r="E68" s="12">
        <f t="shared" si="25"/>
        <v>0</v>
      </c>
    </row>
    <row r="69" spans="1:45" x14ac:dyDescent="0.3">
      <c r="A69" s="73"/>
      <c r="B69" s="40" t="s">
        <v>22</v>
      </c>
      <c r="C69" s="10">
        <v>1</v>
      </c>
      <c r="D69" s="11">
        <v>0</v>
      </c>
      <c r="E69" s="12">
        <f t="shared" si="25"/>
        <v>0</v>
      </c>
    </row>
    <row r="70" spans="1:45" x14ac:dyDescent="0.3">
      <c r="A70" s="73"/>
      <c r="B70" s="40" t="s">
        <v>21</v>
      </c>
      <c r="C70" s="10">
        <v>1</v>
      </c>
      <c r="D70" s="11">
        <v>0</v>
      </c>
      <c r="E70" s="12">
        <f t="shared" ref="E70" si="26">C70*D70</f>
        <v>0</v>
      </c>
    </row>
    <row r="71" spans="1:45" x14ac:dyDescent="0.3">
      <c r="A71" s="73"/>
      <c r="B71" s="40" t="s">
        <v>28</v>
      </c>
      <c r="C71" s="10">
        <v>1</v>
      </c>
      <c r="D71" s="11">
        <v>0</v>
      </c>
      <c r="E71" s="12">
        <f t="shared" si="25"/>
        <v>0</v>
      </c>
    </row>
    <row r="72" spans="1:45" x14ac:dyDescent="0.3">
      <c r="A72" s="73"/>
      <c r="B72" s="40" t="s">
        <v>19</v>
      </c>
      <c r="C72" s="10">
        <v>1</v>
      </c>
      <c r="D72" s="11">
        <v>0</v>
      </c>
      <c r="E72" s="12">
        <f t="shared" si="25"/>
        <v>0</v>
      </c>
    </row>
    <row r="73" spans="1:45" x14ac:dyDescent="0.3">
      <c r="A73" s="73"/>
      <c r="B73" s="40" t="s">
        <v>20</v>
      </c>
      <c r="C73" s="10">
        <v>1</v>
      </c>
      <c r="D73" s="11">
        <v>0</v>
      </c>
      <c r="E73" s="12">
        <f t="shared" si="25"/>
        <v>0</v>
      </c>
    </row>
    <row r="74" spans="1:45" x14ac:dyDescent="0.3">
      <c r="A74" s="73"/>
      <c r="B74" s="40" t="s">
        <v>62</v>
      </c>
      <c r="C74" s="10">
        <v>1</v>
      </c>
      <c r="D74" s="11">
        <v>0</v>
      </c>
      <c r="E74" s="12">
        <f t="shared" si="25"/>
        <v>0</v>
      </c>
    </row>
    <row r="75" spans="1:45" x14ac:dyDescent="0.3">
      <c r="A75" s="74"/>
      <c r="B75" s="40"/>
      <c r="C75" s="65"/>
      <c r="D75" s="11">
        <v>0</v>
      </c>
      <c r="E75" s="12">
        <f t="shared" si="25"/>
        <v>0</v>
      </c>
    </row>
    <row r="76" spans="1:45" x14ac:dyDescent="0.25">
      <c r="A76" s="85" t="s">
        <v>5</v>
      </c>
      <c r="B76" s="86"/>
      <c r="C76" s="86"/>
      <c r="D76" s="87"/>
      <c r="E76" s="35">
        <f>SUM(E67:E75)</f>
        <v>0</v>
      </c>
    </row>
    <row r="77" spans="1:45" x14ac:dyDescent="0.25">
      <c r="A77" s="88" t="s">
        <v>11</v>
      </c>
      <c r="B77" s="89"/>
      <c r="C77" s="89"/>
      <c r="D77" s="90"/>
      <c r="E77" s="35">
        <f>+E17+E53+E65+E76</f>
        <v>0</v>
      </c>
    </row>
    <row r="78" spans="1:45" ht="13.5" thickBot="1" x14ac:dyDescent="0.3">
      <c r="A78" s="91" t="s">
        <v>23</v>
      </c>
      <c r="B78" s="92"/>
      <c r="C78" s="92"/>
      <c r="D78" s="93"/>
      <c r="E78" s="37">
        <f>E77*0.1</f>
        <v>0</v>
      </c>
    </row>
    <row r="79" spans="1:45" ht="13.5" thickBot="1" x14ac:dyDescent="0.3">
      <c r="A79" s="4"/>
      <c r="B79" s="9"/>
      <c r="C79" s="6"/>
      <c r="D79" s="7"/>
      <c r="E79" s="8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39" customHeight="1" thickBot="1" x14ac:dyDescent="0.3">
      <c r="A80" s="52"/>
      <c r="B80" s="51" t="s">
        <v>45</v>
      </c>
      <c r="C80" s="53"/>
      <c r="D80" s="54"/>
      <c r="E80" s="55">
        <f>+E77+E78</f>
        <v>0</v>
      </c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3.5" thickBot="1" x14ac:dyDescent="0.3">
      <c r="A81" s="4"/>
      <c r="B81" s="9"/>
      <c r="C81" s="6"/>
      <c r="D81" s="7"/>
      <c r="E81" s="8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x14ac:dyDescent="0.25">
      <c r="A82" s="79" t="s">
        <v>10</v>
      </c>
      <c r="B82" s="80"/>
      <c r="C82" s="80"/>
      <c r="D82" s="80"/>
      <c r="E82" s="81"/>
    </row>
    <row r="83" spans="1:45" x14ac:dyDescent="0.3">
      <c r="A83" s="72" t="s">
        <v>9</v>
      </c>
      <c r="B83" s="33" t="s">
        <v>29</v>
      </c>
      <c r="C83" s="10" t="s">
        <v>37</v>
      </c>
      <c r="D83" s="11">
        <v>0</v>
      </c>
      <c r="E83" s="12">
        <f>D83</f>
        <v>0</v>
      </c>
    </row>
    <row r="84" spans="1:45" x14ac:dyDescent="0.3">
      <c r="A84" s="73"/>
      <c r="B84" s="33" t="s">
        <v>30</v>
      </c>
      <c r="C84" s="10" t="s">
        <v>37</v>
      </c>
      <c r="D84" s="11">
        <v>0</v>
      </c>
      <c r="E84" s="12">
        <f t="shared" ref="E84:E97" si="27">D84</f>
        <v>0</v>
      </c>
    </row>
    <row r="85" spans="1:45" x14ac:dyDescent="0.3">
      <c r="A85" s="73"/>
      <c r="B85" s="33" t="s">
        <v>31</v>
      </c>
      <c r="C85" s="10" t="s">
        <v>37</v>
      </c>
      <c r="D85" s="11">
        <v>0</v>
      </c>
      <c r="E85" s="12">
        <f t="shared" si="27"/>
        <v>0</v>
      </c>
    </row>
    <row r="86" spans="1:45" x14ac:dyDescent="0.3">
      <c r="A86" s="73"/>
      <c r="B86" s="33" t="s">
        <v>32</v>
      </c>
      <c r="C86" s="10" t="s">
        <v>37</v>
      </c>
      <c r="D86" s="11">
        <v>0</v>
      </c>
      <c r="E86" s="12">
        <f t="shared" si="27"/>
        <v>0</v>
      </c>
    </row>
    <row r="87" spans="1:45" x14ac:dyDescent="0.3">
      <c r="A87" s="73"/>
      <c r="B87" s="33" t="s">
        <v>33</v>
      </c>
      <c r="C87" s="10" t="s">
        <v>37</v>
      </c>
      <c r="D87" s="11">
        <v>0</v>
      </c>
      <c r="E87" s="12">
        <f t="shared" si="27"/>
        <v>0</v>
      </c>
    </row>
    <row r="88" spans="1:45" x14ac:dyDescent="0.3">
      <c r="A88" s="73"/>
      <c r="B88" s="33" t="s">
        <v>34</v>
      </c>
      <c r="C88" s="10" t="s">
        <v>37</v>
      </c>
      <c r="D88" s="11">
        <v>0</v>
      </c>
      <c r="E88" s="12">
        <f t="shared" si="27"/>
        <v>0</v>
      </c>
    </row>
    <row r="89" spans="1:45" x14ac:dyDescent="0.3">
      <c r="A89" s="73"/>
      <c r="B89" s="33" t="s">
        <v>35</v>
      </c>
      <c r="C89" s="10" t="s">
        <v>37</v>
      </c>
      <c r="D89" s="11">
        <v>0</v>
      </c>
      <c r="E89" s="12">
        <f t="shared" si="27"/>
        <v>0</v>
      </c>
    </row>
    <row r="90" spans="1:45" x14ac:dyDescent="0.3">
      <c r="A90" s="73"/>
      <c r="B90" s="33" t="s">
        <v>36</v>
      </c>
      <c r="C90" s="10" t="s">
        <v>37</v>
      </c>
      <c r="D90" s="11">
        <v>0</v>
      </c>
      <c r="E90" s="12">
        <f t="shared" si="27"/>
        <v>0</v>
      </c>
    </row>
    <row r="91" spans="1:45" x14ac:dyDescent="0.3">
      <c r="A91" s="73"/>
      <c r="B91" s="33" t="s">
        <v>46</v>
      </c>
      <c r="C91" s="10" t="s">
        <v>37</v>
      </c>
      <c r="D91" s="11">
        <v>0</v>
      </c>
      <c r="E91" s="12">
        <f t="shared" si="27"/>
        <v>0</v>
      </c>
    </row>
    <row r="92" spans="1:45" x14ac:dyDescent="0.3">
      <c r="A92" s="73"/>
      <c r="B92" s="33" t="s">
        <v>73</v>
      </c>
      <c r="C92" s="10" t="s">
        <v>37</v>
      </c>
      <c r="D92" s="11">
        <v>0</v>
      </c>
      <c r="E92" s="12">
        <f t="shared" si="27"/>
        <v>0</v>
      </c>
    </row>
    <row r="93" spans="1:45" x14ac:dyDescent="0.3">
      <c r="A93" s="73"/>
      <c r="B93" s="33"/>
      <c r="C93" s="65"/>
      <c r="D93" s="11">
        <v>0</v>
      </c>
      <c r="E93" s="12">
        <f t="shared" si="27"/>
        <v>0</v>
      </c>
    </row>
    <row r="94" spans="1:45" x14ac:dyDescent="0.3">
      <c r="A94" s="73"/>
      <c r="B94" s="33"/>
      <c r="C94" s="65"/>
      <c r="D94" s="11">
        <v>0</v>
      </c>
      <c r="E94" s="12">
        <f t="shared" si="27"/>
        <v>0</v>
      </c>
    </row>
    <row r="95" spans="1:45" x14ac:dyDescent="0.3">
      <c r="A95" s="73"/>
      <c r="B95" s="33"/>
      <c r="C95" s="65"/>
      <c r="D95" s="11">
        <v>0</v>
      </c>
      <c r="E95" s="12">
        <f t="shared" si="27"/>
        <v>0</v>
      </c>
    </row>
    <row r="96" spans="1:45" x14ac:dyDescent="0.3">
      <c r="A96" s="73"/>
      <c r="B96" s="33"/>
      <c r="C96" s="65"/>
      <c r="D96" s="11">
        <v>0</v>
      </c>
      <c r="E96" s="12">
        <f t="shared" si="27"/>
        <v>0</v>
      </c>
    </row>
    <row r="97" spans="1:5" ht="13.5" thickBot="1" x14ac:dyDescent="0.35">
      <c r="A97" s="78"/>
      <c r="B97" s="56"/>
      <c r="C97" s="70"/>
      <c r="D97" s="57">
        <v>0</v>
      </c>
      <c r="E97" s="58">
        <f t="shared" si="27"/>
        <v>0</v>
      </c>
    </row>
  </sheetData>
  <sortState xmlns:xlrd2="http://schemas.microsoft.com/office/spreadsheetml/2017/richdata2" ref="B13:B15">
    <sortCondition ref="B13:B15"/>
  </sortState>
  <mergeCells count="19">
    <mergeCell ref="A1:E1"/>
    <mergeCell ref="A2:E2"/>
    <mergeCell ref="A3:E3"/>
    <mergeCell ref="A4:E4"/>
    <mergeCell ref="A6:E6"/>
    <mergeCell ref="G20:L20"/>
    <mergeCell ref="A55:A64"/>
    <mergeCell ref="A67:A75"/>
    <mergeCell ref="A17:D17"/>
    <mergeCell ref="A83:A97"/>
    <mergeCell ref="A54:E54"/>
    <mergeCell ref="A19:A52"/>
    <mergeCell ref="A53:D53"/>
    <mergeCell ref="A18:E18"/>
    <mergeCell ref="A82:E82"/>
    <mergeCell ref="A66:E66"/>
    <mergeCell ref="A76:D76"/>
    <mergeCell ref="A77:D77"/>
    <mergeCell ref="A78:D78"/>
  </mergeCells>
  <phoneticPr fontId="11" type="noConversion"/>
  <printOptions horizontalCentered="1"/>
  <pageMargins left="0.25" right="0.25" top="0.5" bottom="0.5" header="0.25" footer="0.25"/>
  <pageSetup scale="80" fitToWidth="3" fitToHeight="3" orientation="landscape" horizontalDpi="4294967293" r:id="rId1"/>
  <headerFooter alignWithMargins="0">
    <oddFooter>Page &amp;P of &amp;N</oddFooter>
  </headerFooter>
  <rowBreaks count="1" manualBreakCount="1">
    <brk id="53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1286A-87FA-4D4F-837E-AD2C2B1C15C3}">
  <dimension ref="A1:Z41"/>
  <sheetViews>
    <sheetView zoomScale="90" zoomScaleNormal="90" zoomScaleSheetLayoutView="100" workbookViewId="0">
      <pane ySplit="5" topLeftCell="A6" activePane="bottomLeft" state="frozen"/>
      <selection pane="bottomLeft" activeCell="H19" sqref="H19"/>
    </sheetView>
  </sheetViews>
  <sheetFormatPr defaultColWidth="9.1796875" defaultRowHeight="13" x14ac:dyDescent="0.25"/>
  <cols>
    <col min="1" max="1" width="41.81640625" style="13" customWidth="1"/>
    <col min="2" max="2" width="51.81640625" style="14" customWidth="1"/>
    <col min="3" max="3" width="16.7265625" style="13" customWidth="1"/>
    <col min="4" max="16384" width="9.1796875" style="13"/>
  </cols>
  <sheetData>
    <row r="1" spans="1:7" ht="18.5" x14ac:dyDescent="0.25">
      <c r="A1" s="107" t="s">
        <v>24</v>
      </c>
      <c r="B1" s="108"/>
      <c r="C1" s="109"/>
      <c r="D1" s="30"/>
    </row>
    <row r="2" spans="1:7" ht="15.5" x14ac:dyDescent="0.25">
      <c r="A2" s="110" t="s">
        <v>68</v>
      </c>
      <c r="B2" s="111"/>
      <c r="C2" s="112"/>
      <c r="D2" s="30"/>
    </row>
    <row r="3" spans="1:7" ht="15.75" customHeight="1" x14ac:dyDescent="0.25">
      <c r="A3" s="110" t="s">
        <v>25</v>
      </c>
      <c r="B3" s="111"/>
      <c r="C3" s="112"/>
      <c r="D3" s="30"/>
    </row>
    <row r="4" spans="1:7" ht="11.65" customHeight="1" x14ac:dyDescent="0.25">
      <c r="A4" s="113"/>
      <c r="B4" s="114"/>
      <c r="C4" s="115"/>
      <c r="D4" s="15"/>
    </row>
    <row r="5" spans="1:7" ht="15" customHeight="1" thickBot="1" x14ac:dyDescent="0.3">
      <c r="A5" s="29" t="s">
        <v>18</v>
      </c>
      <c r="B5" s="28" t="s">
        <v>17</v>
      </c>
      <c r="C5" s="27" t="s">
        <v>16</v>
      </c>
    </row>
    <row r="6" spans="1:7" x14ac:dyDescent="0.25">
      <c r="A6" s="104" t="s">
        <v>15</v>
      </c>
      <c r="B6" s="105"/>
      <c r="C6" s="106"/>
    </row>
    <row r="7" spans="1:7" x14ac:dyDescent="0.25">
      <c r="A7" s="104" t="s">
        <v>14</v>
      </c>
      <c r="B7" s="105"/>
      <c r="C7" s="106"/>
    </row>
    <row r="8" spans="1:7" x14ac:dyDescent="0.25">
      <c r="A8" s="22"/>
      <c r="B8" s="26"/>
      <c r="C8" s="25"/>
    </row>
    <row r="9" spans="1:7" x14ac:dyDescent="0.25">
      <c r="A9" s="22" t="s">
        <v>66</v>
      </c>
      <c r="B9" s="20"/>
      <c r="C9" s="19">
        <v>0</v>
      </c>
    </row>
    <row r="10" spans="1:7" x14ac:dyDescent="0.25">
      <c r="A10" s="22"/>
      <c r="B10" s="20"/>
      <c r="C10" s="19">
        <v>0</v>
      </c>
    </row>
    <row r="11" spans="1:7" x14ac:dyDescent="0.25">
      <c r="A11" s="22"/>
      <c r="B11" s="20"/>
      <c r="C11" s="19">
        <v>0</v>
      </c>
    </row>
    <row r="12" spans="1:7" x14ac:dyDescent="0.25">
      <c r="A12" s="22"/>
      <c r="B12" s="20"/>
      <c r="C12" s="19">
        <v>0</v>
      </c>
    </row>
    <row r="13" spans="1:7" x14ac:dyDescent="0.25">
      <c r="A13" s="22" t="s">
        <v>65</v>
      </c>
      <c r="B13" s="20"/>
      <c r="C13" s="19">
        <v>0</v>
      </c>
      <c r="G13" s="24"/>
    </row>
    <row r="14" spans="1:7" x14ac:dyDescent="0.25">
      <c r="A14" s="22"/>
      <c r="B14" s="20"/>
      <c r="C14" s="19">
        <v>0</v>
      </c>
    </row>
    <row r="15" spans="1:7" x14ac:dyDescent="0.25">
      <c r="A15" s="22"/>
      <c r="B15" s="20"/>
      <c r="C15" s="19">
        <v>0</v>
      </c>
    </row>
    <row r="16" spans="1:7" x14ac:dyDescent="0.25">
      <c r="A16" s="22"/>
      <c r="B16" s="20"/>
      <c r="C16" s="19">
        <v>0</v>
      </c>
    </row>
    <row r="17" spans="1:3" x14ac:dyDescent="0.25">
      <c r="A17" s="22" t="s">
        <v>67</v>
      </c>
      <c r="B17" s="20"/>
      <c r="C17" s="19">
        <v>0</v>
      </c>
    </row>
    <row r="18" spans="1:3" x14ac:dyDescent="0.25">
      <c r="A18" s="22"/>
      <c r="B18" s="20"/>
      <c r="C18" s="19">
        <v>0</v>
      </c>
    </row>
    <row r="19" spans="1:3" x14ac:dyDescent="0.25">
      <c r="A19" s="22"/>
      <c r="B19" s="20"/>
      <c r="C19" s="19">
        <v>0</v>
      </c>
    </row>
    <row r="20" spans="1:3" x14ac:dyDescent="0.25">
      <c r="A20" s="22"/>
      <c r="B20" s="20"/>
      <c r="C20" s="19">
        <v>0</v>
      </c>
    </row>
    <row r="21" spans="1:3" x14ac:dyDescent="0.25">
      <c r="A21" s="22" t="s">
        <v>50</v>
      </c>
      <c r="B21" s="20"/>
      <c r="C21" s="19">
        <v>0</v>
      </c>
    </row>
    <row r="22" spans="1:3" x14ac:dyDescent="0.25">
      <c r="A22" s="22"/>
      <c r="B22" s="20"/>
      <c r="C22" s="19">
        <v>0</v>
      </c>
    </row>
    <row r="23" spans="1:3" x14ac:dyDescent="0.25">
      <c r="A23" s="22"/>
      <c r="B23" s="20"/>
      <c r="C23" s="19">
        <v>0</v>
      </c>
    </row>
    <row r="24" spans="1:3" x14ac:dyDescent="0.25">
      <c r="A24" s="22"/>
      <c r="B24" s="20"/>
      <c r="C24" s="19">
        <v>0</v>
      </c>
    </row>
    <row r="25" spans="1:3" x14ac:dyDescent="0.25">
      <c r="A25" s="22" t="s">
        <v>51</v>
      </c>
      <c r="B25" s="20"/>
      <c r="C25" s="19">
        <v>0</v>
      </c>
    </row>
    <row r="26" spans="1:3" x14ac:dyDescent="0.25">
      <c r="A26" s="22"/>
      <c r="B26" s="20"/>
      <c r="C26" s="19">
        <v>0</v>
      </c>
    </row>
    <row r="27" spans="1:3" x14ac:dyDescent="0.25">
      <c r="A27" s="22"/>
      <c r="B27" s="20"/>
      <c r="C27" s="19">
        <v>0</v>
      </c>
    </row>
    <row r="28" spans="1:3" x14ac:dyDescent="0.25">
      <c r="A28" s="22"/>
      <c r="B28" s="20"/>
      <c r="C28" s="19">
        <v>0</v>
      </c>
    </row>
    <row r="29" spans="1:3" x14ac:dyDescent="0.25">
      <c r="A29" s="22" t="s">
        <v>49</v>
      </c>
      <c r="B29" s="20"/>
      <c r="C29" s="19">
        <v>0</v>
      </c>
    </row>
    <row r="30" spans="1:3" x14ac:dyDescent="0.25">
      <c r="A30" s="23"/>
      <c r="B30" s="20"/>
      <c r="C30" s="19">
        <v>0</v>
      </c>
    </row>
    <row r="31" spans="1:3" x14ac:dyDescent="0.25">
      <c r="A31" s="21"/>
      <c r="B31" s="20"/>
      <c r="C31" s="19">
        <v>0</v>
      </c>
    </row>
    <row r="32" spans="1:3" x14ac:dyDescent="0.25">
      <c r="A32" s="21"/>
      <c r="B32" s="20"/>
      <c r="C32" s="19">
        <v>0</v>
      </c>
    </row>
    <row r="33" spans="1:26" x14ac:dyDescent="0.25">
      <c r="A33" s="22"/>
      <c r="B33" s="20"/>
      <c r="C33" s="19">
        <v>0</v>
      </c>
    </row>
    <row r="34" spans="1:26" x14ac:dyDescent="0.25">
      <c r="A34" s="21"/>
      <c r="B34" s="20"/>
      <c r="C34" s="19">
        <v>0</v>
      </c>
    </row>
    <row r="35" spans="1:26" ht="13.5" thickBot="1" x14ac:dyDescent="0.3">
      <c r="A35" s="21"/>
      <c r="B35" s="20"/>
      <c r="C35" s="19">
        <v>0</v>
      </c>
    </row>
    <row r="36" spans="1:26" ht="12.4" customHeight="1" thickBot="1" x14ac:dyDescent="0.3">
      <c r="A36" s="18"/>
      <c r="B36" s="17"/>
      <c r="C36" s="16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B37" s="13"/>
    </row>
    <row r="38" spans="1:26" x14ac:dyDescent="0.25">
      <c r="B38" s="13"/>
    </row>
    <row r="39" spans="1:26" x14ac:dyDescent="0.25">
      <c r="B39" s="13"/>
    </row>
    <row r="40" spans="1:26" x14ac:dyDescent="0.25">
      <c r="B40" s="13"/>
    </row>
    <row r="41" spans="1:26" x14ac:dyDescent="0.25">
      <c r="B41" s="13"/>
    </row>
  </sheetData>
  <sheetProtection selectLockedCells="1" selectUnlockedCells="1"/>
  <mergeCells count="6">
    <mergeCell ref="A7:C7"/>
    <mergeCell ref="A1:C1"/>
    <mergeCell ref="A2:C2"/>
    <mergeCell ref="A3:C3"/>
    <mergeCell ref="A4:C4"/>
    <mergeCell ref="A6:C6"/>
  </mergeCells>
  <printOptions horizontalCentered="1"/>
  <pageMargins left="0" right="0" top="0.25" bottom="0.25" header="0.25" footer="0.25"/>
  <pageSetup scale="85" fitToWidth="3" fitToHeight="3" orientation="landscape" horizontalDpi="4294967293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PGS OPC</vt:lpstr>
      <vt:lpstr>PARTS COST LIST</vt:lpstr>
      <vt:lpstr>'PARTS COST LIST'!Print_Area</vt:lpstr>
      <vt:lpstr>'PGS OPC'!Print_Area</vt:lpstr>
      <vt:lpstr>'PARTS COST LIST'!Print_Titles</vt:lpstr>
      <vt:lpstr>'PGS OPC'!Print_Titles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Steven Grant (Contractor)</cp:lastModifiedBy>
  <cp:lastPrinted>2021-06-14T23:57:08Z</cp:lastPrinted>
  <dcterms:created xsi:type="dcterms:W3CDTF">2021-06-03T16:39:23Z</dcterms:created>
  <dcterms:modified xsi:type="dcterms:W3CDTF">2024-01-30T16:10:44Z</dcterms:modified>
</cp:coreProperties>
</file>